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xr:revisionPtr revIDLastSave="0" documentId="13_ncr:1_{6F746FF9-4277-43DE-BAA9-7C3838E425C3}" xr6:coauthVersionLast="45" xr6:coauthVersionMax="46" xr10:uidLastSave="{00000000-0000-0000-0000-000000000000}"/>
  <bookViews>
    <workbookView xWindow="-120" yWindow="-120" windowWidth="25200" windowHeight="16260" tabRatio="826" xr2:uid="{00000000-000D-0000-FFFF-FFFF00000000}"/>
  </bookViews>
  <sheets>
    <sheet name="Front page" sheetId="15" r:id="rId1"/>
    <sheet name="Inputs" sheetId="16" r:id="rId2"/>
    <sheet name="Combined LTM Financials" sheetId="52" r:id="rId3"/>
    <sheet name="Transaction overview" sheetId="45" r:id="rId4"/>
    <sheet name="Consenus data Factset" sheetId="54" r:id="rId5"/>
    <sheet name="Combined data" sheetId="59" r:id="rId6"/>
    <sheet name="Combined GP 2020--&gt;" sheetId="58" r:id="rId7"/>
    <sheet name="By geography" sheetId="60" r:id="rId8"/>
    <sheet name="By BA" sheetId="47" r:id="rId9"/>
    <sheet name="BY BA APAC &amp; MEA" sheetId="61" r:id="rId10"/>
    <sheet name="Rhipe Reported Figues--&gt;" sheetId="55" r:id="rId11"/>
    <sheet name="Rhipe Profit and Loss" sheetId="23" r:id="rId12"/>
    <sheet name="Rhipe Balance Sheet" sheetId="41" r:id="rId13"/>
    <sheet name="Rhipe Cash flow" sheetId="42" r:id="rId14"/>
  </sheets>
  <calcPr calcId="191028" iterate="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61" l="1"/>
  <c r="C8" i="61"/>
  <c r="C8" i="60"/>
  <c r="C9" i="60"/>
  <c r="C10" i="60"/>
  <c r="C11" i="60"/>
  <c r="C12" i="60"/>
  <c r="C8" i="47"/>
  <c r="C13" i="45" l="1"/>
  <c r="C26" i="60" l="1"/>
  <c r="C7" i="59"/>
  <c r="C20" i="61" l="1"/>
  <c r="D19" i="61"/>
  <c r="D18" i="61"/>
  <c r="D20" i="61" s="1"/>
  <c r="D17" i="61"/>
  <c r="D16" i="61"/>
  <c r="D31" i="60"/>
  <c r="C31" i="60"/>
  <c r="D27" i="60"/>
  <c r="C27" i="60"/>
  <c r="C21" i="60"/>
  <c r="C20" i="60"/>
  <c r="C19" i="60"/>
  <c r="C18" i="60"/>
  <c r="C22" i="60" s="1"/>
  <c r="C17" i="60"/>
  <c r="C17" i="59"/>
  <c r="C12" i="59"/>
  <c r="D19" i="60" l="1"/>
  <c r="D20" i="60"/>
  <c r="D9" i="60"/>
  <c r="D21" i="60"/>
  <c r="D18" i="60"/>
  <c r="D17" i="60"/>
  <c r="D22" i="60" s="1"/>
  <c r="J52" i="41"/>
  <c r="J50" i="41"/>
  <c r="J41" i="41"/>
  <c r="J40" i="41"/>
  <c r="J34" i="41"/>
  <c r="J37" i="41"/>
  <c r="J31" i="41"/>
  <c r="J24" i="41"/>
  <c r="J23" i="41"/>
  <c r="J16" i="41"/>
  <c r="J13" i="41"/>
  <c r="C13" i="60" l="1"/>
  <c r="D12" i="60"/>
  <c r="D8" i="60"/>
  <c r="D10" i="60"/>
  <c r="D11" i="60"/>
  <c r="D13" i="60" l="1"/>
  <c r="C20" i="47"/>
  <c r="C10" i="47"/>
  <c r="D42" i="52"/>
  <c r="F42" i="52" s="1"/>
  <c r="C10" i="52" s="1"/>
  <c r="D41" i="52"/>
  <c r="F41" i="52" s="1"/>
  <c r="C9" i="52" s="1"/>
  <c r="N73" i="23" l="1"/>
  <c r="O73" i="23"/>
  <c r="P73" i="23"/>
  <c r="M73" i="23"/>
  <c r="D73" i="23"/>
  <c r="C73" i="23"/>
  <c r="D24" i="54" l="1"/>
  <c r="C22" i="45" s="1"/>
  <c r="C24" i="54"/>
  <c r="C21" i="45" s="1"/>
  <c r="C17" i="45"/>
  <c r="C10" i="45"/>
  <c r="C12" i="45" l="1"/>
  <c r="C14" i="45"/>
  <c r="C16" i="45"/>
  <c r="C18" i="45" l="1"/>
  <c r="C26" i="45"/>
  <c r="C25" i="45"/>
  <c r="P58" i="23" l="1"/>
  <c r="O58" i="23"/>
  <c r="N58" i="23"/>
  <c r="M58" i="23"/>
  <c r="E58" i="23"/>
  <c r="G58" i="23"/>
  <c r="I58" i="23"/>
  <c r="K58" i="23"/>
  <c r="C58" i="23"/>
  <c r="C35" i="52"/>
  <c r="C36" i="52" s="1"/>
  <c r="H12" i="52" s="1"/>
  <c r="G13" i="52"/>
  <c r="C30" i="52"/>
  <c r="C31" i="52" s="1"/>
  <c r="C26" i="52"/>
  <c r="C20" i="52"/>
  <c r="C21" i="52" s="1"/>
  <c r="C15" i="23"/>
  <c r="C74" i="23" s="1"/>
  <c r="D14" i="23"/>
  <c r="D15" i="23" s="1"/>
  <c r="D74" i="23" s="1"/>
  <c r="N57" i="23"/>
  <c r="O57" i="23"/>
  <c r="P57" i="23"/>
  <c r="M57" i="23"/>
  <c r="E57" i="23"/>
  <c r="G57" i="23"/>
  <c r="I57" i="23"/>
  <c r="K57" i="23"/>
  <c r="C57" i="23"/>
  <c r="D12" i="52" l="1"/>
  <c r="D13" i="52" s="1"/>
  <c r="C22" i="52"/>
  <c r="E12" i="52" l="1"/>
  <c r="E13" i="52" s="1"/>
  <c r="H10" i="52"/>
  <c r="H9" i="52"/>
  <c r="H13" i="52" l="1"/>
  <c r="I10" i="52"/>
  <c r="I12" i="52"/>
  <c r="I9" i="52"/>
  <c r="I13" i="52" l="1"/>
  <c r="F9" i="52"/>
  <c r="F10" i="52"/>
  <c r="J10" i="52" l="1"/>
  <c r="J9" i="52"/>
  <c r="D17" i="47" l="1"/>
  <c r="D18" i="47"/>
  <c r="D19" i="47"/>
  <c r="D16" i="47"/>
  <c r="D20" i="47" l="1"/>
  <c r="C6" i="42" l="1"/>
  <c r="D37" i="42"/>
  <c r="F37" i="42"/>
  <c r="E33" i="42"/>
  <c r="G33" i="42"/>
  <c r="I33" i="42"/>
  <c r="D28" i="42"/>
  <c r="D29" i="42"/>
  <c r="D30" i="42"/>
  <c r="D31" i="42"/>
  <c r="D32" i="42"/>
  <c r="D27" i="42"/>
  <c r="D33" i="42" s="1"/>
  <c r="D21" i="42"/>
  <c r="D24" i="42" s="1"/>
  <c r="D22" i="42"/>
  <c r="D23" i="42"/>
  <c r="D20" i="42"/>
  <c r="D13" i="42"/>
  <c r="D14" i="42"/>
  <c r="D17" i="42" s="1"/>
  <c r="D15" i="42"/>
  <c r="D16" i="42"/>
  <c r="D12" i="42"/>
  <c r="C33" i="42"/>
  <c r="E24" i="42"/>
  <c r="E35" i="42" s="1"/>
  <c r="G24" i="42"/>
  <c r="G35" i="42" s="1"/>
  <c r="I24" i="42"/>
  <c r="I35" i="42" s="1"/>
  <c r="E17" i="42"/>
  <c r="C17" i="42"/>
  <c r="C35" i="42" s="1"/>
  <c r="C38" i="42" s="1"/>
  <c r="D36" i="42" s="1"/>
  <c r="C24" i="42"/>
  <c r="D10" i="42"/>
  <c r="D6" i="42" s="1"/>
  <c r="F12" i="42"/>
  <c r="F17" i="42" s="1"/>
  <c r="F23" i="42"/>
  <c r="H23" i="42"/>
  <c r="H37" i="42"/>
  <c r="H32" i="42"/>
  <c r="H31" i="42"/>
  <c r="H30" i="42"/>
  <c r="H29" i="42"/>
  <c r="H28" i="42"/>
  <c r="H27" i="42"/>
  <c r="H33" i="42" s="1"/>
  <c r="H22" i="42"/>
  <c r="H21" i="42"/>
  <c r="H20" i="42"/>
  <c r="H24" i="42" s="1"/>
  <c r="H16" i="42"/>
  <c r="H15" i="42"/>
  <c r="H14" i="42"/>
  <c r="H13" i="42"/>
  <c r="H12" i="42"/>
  <c r="H17" i="42" s="1"/>
  <c r="H35" i="42" s="1"/>
  <c r="F32" i="42"/>
  <c r="F31" i="42"/>
  <c r="F30" i="42"/>
  <c r="F29" i="42"/>
  <c r="F28" i="42"/>
  <c r="F27" i="42"/>
  <c r="F33" i="42" s="1"/>
  <c r="F20" i="42"/>
  <c r="F24" i="42" s="1"/>
  <c r="F22" i="42"/>
  <c r="F21" i="42"/>
  <c r="F16" i="42"/>
  <c r="F15" i="42"/>
  <c r="F14" i="42"/>
  <c r="F13" i="42"/>
  <c r="I17" i="42"/>
  <c r="G17" i="42"/>
  <c r="M10" i="42"/>
  <c r="Q10" i="42"/>
  <c r="F10" i="42"/>
  <c r="G10" i="42" s="1"/>
  <c r="E6" i="42"/>
  <c r="C48" i="41"/>
  <c r="C50" i="41" s="1"/>
  <c r="C40" i="41"/>
  <c r="C34" i="41"/>
  <c r="C23" i="41"/>
  <c r="C16" i="41"/>
  <c r="C24" i="41" s="1"/>
  <c r="D48" i="41"/>
  <c r="D50" i="41" s="1"/>
  <c r="D40" i="41"/>
  <c r="D34" i="41"/>
  <c r="D23" i="41"/>
  <c r="D16" i="41"/>
  <c r="E48" i="41"/>
  <c r="E50" i="41" s="1"/>
  <c r="E40" i="41"/>
  <c r="E34" i="41"/>
  <c r="E23" i="41"/>
  <c r="E16" i="41"/>
  <c r="F48" i="41"/>
  <c r="F50" i="41" s="1"/>
  <c r="F40" i="41"/>
  <c r="F34" i="41"/>
  <c r="F23" i="41"/>
  <c r="F16" i="41"/>
  <c r="G50" i="41"/>
  <c r="G40" i="41"/>
  <c r="G34" i="41"/>
  <c r="H50" i="41"/>
  <c r="H40" i="41"/>
  <c r="H34" i="41"/>
  <c r="G23" i="41"/>
  <c r="H23" i="41"/>
  <c r="G16" i="41"/>
  <c r="H16" i="41"/>
  <c r="E10" i="41"/>
  <c r="F10" i="41" s="1"/>
  <c r="G10" i="41" s="1"/>
  <c r="H10" i="41" s="1"/>
  <c r="F35" i="42" l="1"/>
  <c r="D35" i="42"/>
  <c r="D38" i="42" s="1"/>
  <c r="D24" i="41"/>
  <c r="H10" i="42"/>
  <c r="G6" i="42"/>
  <c r="F6" i="42"/>
  <c r="E41" i="41"/>
  <c r="E24" i="41"/>
  <c r="H41" i="41"/>
  <c r="D41" i="41"/>
  <c r="F24" i="41"/>
  <c r="C41" i="41"/>
  <c r="G41" i="41"/>
  <c r="F41" i="41"/>
  <c r="H24" i="41"/>
  <c r="G24" i="41"/>
  <c r="I38" i="42" l="1"/>
  <c r="E38" i="42"/>
  <c r="I10" i="42"/>
  <c r="I6" i="42" s="1"/>
  <c r="Q13" i="42" s="1"/>
  <c r="H6" i="42"/>
  <c r="G38" i="42"/>
  <c r="H36" i="42" s="1"/>
  <c r="H38" i="42" s="1"/>
  <c r="Q16" i="42" l="1"/>
  <c r="O31" i="42"/>
  <c r="O33" i="42"/>
  <c r="P22" i="42"/>
  <c r="O14" i="42"/>
  <c r="O12" i="42"/>
  <c r="P24" i="42"/>
  <c r="Q37" i="42"/>
  <c r="Q38" i="42"/>
  <c r="Q20" i="42"/>
  <c r="Q22" i="42"/>
  <c r="Q23" i="42"/>
  <c r="Q24" i="42"/>
  <c r="Q27" i="42"/>
  <c r="O37" i="42"/>
  <c r="O35" i="42"/>
  <c r="Q29" i="42"/>
  <c r="Q32" i="42"/>
  <c r="Q33" i="42"/>
  <c r="Q35" i="42"/>
  <c r="Q36" i="42"/>
  <c r="Q12" i="42"/>
  <c r="O29" i="42"/>
  <c r="P15" i="42"/>
  <c r="Q30" i="42"/>
  <c r="P27" i="42"/>
  <c r="P30" i="42"/>
  <c r="O28" i="42"/>
  <c r="O17" i="42"/>
  <c r="P33" i="42"/>
  <c r="O30" i="42"/>
  <c r="P31" i="42"/>
  <c r="P32" i="42"/>
  <c r="Q21" i="42"/>
  <c r="P16" i="42"/>
  <c r="P17" i="42"/>
  <c r="P20" i="42"/>
  <c r="Q28" i="42"/>
  <c r="O15" i="42"/>
  <c r="P28" i="42"/>
  <c r="P29" i="42"/>
  <c r="O38" i="42"/>
  <c r="O24" i="42"/>
  <c r="O27" i="42"/>
  <c r="P37" i="42"/>
  <c r="P12" i="42"/>
  <c r="O36" i="42"/>
  <c r="O16" i="42"/>
  <c r="P21" i="42"/>
  <c r="P23" i="42"/>
  <c r="O20" i="42"/>
  <c r="O21" i="42"/>
  <c r="O22" i="42"/>
  <c r="O23" i="42"/>
  <c r="P13" i="42"/>
  <c r="Q17" i="42"/>
  <c r="O32" i="42"/>
  <c r="Q31" i="42"/>
  <c r="O13" i="42"/>
  <c r="Q14" i="42"/>
  <c r="P14" i="42"/>
  <c r="P35" i="42"/>
  <c r="Q15" i="42"/>
  <c r="F36" i="42"/>
  <c r="F38" i="42" l="1"/>
  <c r="P38" i="42" s="1"/>
  <c r="P36" i="42"/>
  <c r="U72" i="23"/>
  <c r="P72" i="23"/>
  <c r="N72" i="23"/>
  <c r="H72" i="23"/>
  <c r="I72" i="23" s="1"/>
  <c r="J72" i="23" s="1"/>
  <c r="K72" i="23" s="1"/>
  <c r="D72" i="23"/>
  <c r="E72" i="23" s="1"/>
  <c r="F72" i="23" s="1"/>
  <c r="K30" i="23"/>
  <c r="I45" i="23"/>
  <c r="J53" i="23"/>
  <c r="D68" i="23"/>
  <c r="D67" i="23"/>
  <c r="D56" i="23"/>
  <c r="D55" i="23"/>
  <c r="D53" i="23"/>
  <c r="D52" i="23"/>
  <c r="D51" i="23"/>
  <c r="D44" i="23"/>
  <c r="D58" i="23" s="1"/>
  <c r="D43" i="23"/>
  <c r="D42" i="23"/>
  <c r="D41" i="23"/>
  <c r="D57" i="23" s="1"/>
  <c r="D40" i="23"/>
  <c r="D62" i="23" s="1"/>
  <c r="D39" i="23"/>
  <c r="D38" i="23"/>
  <c r="D37" i="23"/>
  <c r="D34" i="23"/>
  <c r="D33" i="23"/>
  <c r="D32" i="23"/>
  <c r="D31" i="23"/>
  <c r="D30" i="23"/>
  <c r="D24" i="23"/>
  <c r="D21" i="23"/>
  <c r="D20" i="23"/>
  <c r="D19" i="23"/>
  <c r="D18" i="23"/>
  <c r="D17" i="23"/>
  <c r="D16" i="23"/>
  <c r="F68" i="23"/>
  <c r="F67" i="23"/>
  <c r="F56" i="23"/>
  <c r="F55" i="23"/>
  <c r="F53" i="23"/>
  <c r="F52" i="23"/>
  <c r="F51" i="23"/>
  <c r="F44" i="23"/>
  <c r="F58" i="23" s="1"/>
  <c r="F43" i="23"/>
  <c r="F42" i="23"/>
  <c r="F41" i="23"/>
  <c r="F57" i="23" s="1"/>
  <c r="F40" i="23"/>
  <c r="F62" i="23" s="1"/>
  <c r="F39" i="23"/>
  <c r="F38" i="23"/>
  <c r="F37" i="23"/>
  <c r="F34" i="23"/>
  <c r="F33" i="23"/>
  <c r="F32" i="23"/>
  <c r="F31" i="23"/>
  <c r="F30" i="23"/>
  <c r="F24" i="23"/>
  <c r="F21" i="23"/>
  <c r="F20" i="23"/>
  <c r="F19" i="23"/>
  <c r="F18" i="23"/>
  <c r="F17" i="23"/>
  <c r="F16" i="23"/>
  <c r="F14" i="23"/>
  <c r="F11" i="23"/>
  <c r="H18" i="23"/>
  <c r="J11" i="23"/>
  <c r="H51" i="23"/>
  <c r="J51" i="23"/>
  <c r="J52" i="23"/>
  <c r="H52" i="23"/>
  <c r="M15" i="23"/>
  <c r="M74" i="23" s="1"/>
  <c r="N15" i="23"/>
  <c r="N74" i="23" s="1"/>
  <c r="O15" i="23"/>
  <c r="O74" i="23" s="1"/>
  <c r="P15" i="23"/>
  <c r="P74" i="23" s="1"/>
  <c r="C69" i="23"/>
  <c r="C79" i="23" s="1"/>
  <c r="C45" i="23"/>
  <c r="C22" i="23"/>
  <c r="C23" i="23" s="1"/>
  <c r="C29" i="23" s="1"/>
  <c r="C35" i="23" s="1"/>
  <c r="C77" i="23" s="1"/>
  <c r="E13" i="23"/>
  <c r="E69" i="23"/>
  <c r="E79" i="23" s="1"/>
  <c r="E62" i="23"/>
  <c r="E45" i="23"/>
  <c r="E22" i="23"/>
  <c r="M62" i="23"/>
  <c r="N62" i="23"/>
  <c r="M45" i="23"/>
  <c r="H44" i="23"/>
  <c r="H58" i="23" s="1"/>
  <c r="J44" i="23"/>
  <c r="J58" i="23" s="1"/>
  <c r="K45" i="23"/>
  <c r="G45" i="23"/>
  <c r="P45" i="23"/>
  <c r="O45" i="23"/>
  <c r="N45" i="23"/>
  <c r="M22" i="23"/>
  <c r="M23" i="23" s="1"/>
  <c r="N22" i="23"/>
  <c r="N23" i="23" s="1"/>
  <c r="M12" i="23"/>
  <c r="N12" i="23"/>
  <c r="F12" i="23" s="1"/>
  <c r="F13" i="23" s="1"/>
  <c r="F73" i="23" s="1"/>
  <c r="F69" i="23" l="1"/>
  <c r="F79" i="23" s="1"/>
  <c r="C78" i="23"/>
  <c r="E15" i="23"/>
  <c r="E74" i="23" s="1"/>
  <c r="E73" i="23"/>
  <c r="D69" i="23"/>
  <c r="D79" i="23" s="1"/>
  <c r="E78" i="23"/>
  <c r="F22" i="23"/>
  <c r="F23" i="23" s="1"/>
  <c r="F25" i="23" s="1"/>
  <c r="D45" i="23"/>
  <c r="D22" i="23"/>
  <c r="D23" i="23" s="1"/>
  <c r="F45" i="23"/>
  <c r="N29" i="23"/>
  <c r="N35" i="23" s="1"/>
  <c r="N77" i="23" s="1"/>
  <c r="N25" i="23"/>
  <c r="M29" i="23"/>
  <c r="M35" i="23" s="1"/>
  <c r="M77" i="23" s="1"/>
  <c r="M25" i="23"/>
  <c r="F15" i="23"/>
  <c r="F74" i="23" s="1"/>
  <c r="C50" i="23"/>
  <c r="C54" i="23" s="1"/>
  <c r="C59" i="23" s="1"/>
  <c r="C46" i="23"/>
  <c r="C61" i="23" s="1"/>
  <c r="C25" i="23"/>
  <c r="E23" i="23"/>
  <c r="E25" i="23" s="1"/>
  <c r="N69" i="23"/>
  <c r="O69" i="23"/>
  <c r="P69" i="23"/>
  <c r="M69" i="23"/>
  <c r="H69" i="23"/>
  <c r="I69" i="23"/>
  <c r="J69" i="23"/>
  <c r="K69" i="23"/>
  <c r="G69" i="23"/>
  <c r="U66" i="23"/>
  <c r="P66" i="23"/>
  <c r="N66" i="23"/>
  <c r="H66" i="23"/>
  <c r="I66" i="23" s="1"/>
  <c r="J66" i="23" s="1"/>
  <c r="K66" i="23" s="1"/>
  <c r="D66" i="23"/>
  <c r="E66" i="23" s="1"/>
  <c r="F66" i="23" s="1"/>
  <c r="H49" i="23"/>
  <c r="I49" i="23" s="1"/>
  <c r="J49" i="23" s="1"/>
  <c r="K49" i="23" s="1"/>
  <c r="D49" i="23"/>
  <c r="E49" i="23" s="1"/>
  <c r="F49" i="23" s="1"/>
  <c r="H28" i="23"/>
  <c r="I28" i="23" s="1"/>
  <c r="J28" i="23" s="1"/>
  <c r="K28" i="23" s="1"/>
  <c r="D28" i="23"/>
  <c r="E28" i="23" s="1"/>
  <c r="F28" i="23" s="1"/>
  <c r="U49" i="23"/>
  <c r="P49" i="23"/>
  <c r="N49" i="23"/>
  <c r="D10" i="23"/>
  <c r="P28" i="23"/>
  <c r="N28" i="23"/>
  <c r="N10" i="23"/>
  <c r="P62" i="23"/>
  <c r="O62" i="23"/>
  <c r="I62" i="23"/>
  <c r="K62" i="23"/>
  <c r="G62" i="23"/>
  <c r="M46" i="23" l="1"/>
  <c r="M61" i="23" s="1"/>
  <c r="M76" i="23" s="1"/>
  <c r="F78" i="23"/>
  <c r="D78" i="23"/>
  <c r="P78" i="23"/>
  <c r="P79" i="23"/>
  <c r="O79" i="23"/>
  <c r="O78" i="23"/>
  <c r="N79" i="23"/>
  <c r="N78" i="23"/>
  <c r="M79" i="23"/>
  <c r="M78" i="23"/>
  <c r="I78" i="23"/>
  <c r="I79" i="23"/>
  <c r="H79" i="23"/>
  <c r="H78" i="23"/>
  <c r="G78" i="23"/>
  <c r="G79" i="23"/>
  <c r="K78" i="23"/>
  <c r="K79" i="23"/>
  <c r="J78" i="23"/>
  <c r="J79" i="23"/>
  <c r="N46" i="23"/>
  <c r="N61" i="23" s="1"/>
  <c r="N76" i="23" s="1"/>
  <c r="N50" i="23"/>
  <c r="N54" i="23" s="1"/>
  <c r="N59" i="23" s="1"/>
  <c r="C63" i="23"/>
  <c r="C75" i="23" s="1"/>
  <c r="C76" i="23"/>
  <c r="M63" i="23"/>
  <c r="M75" i="23" s="1"/>
  <c r="M50" i="23"/>
  <c r="M54" i="23" s="1"/>
  <c r="M59" i="23" s="1"/>
  <c r="D29" i="23"/>
  <c r="D35" i="23" s="1"/>
  <c r="D25" i="23"/>
  <c r="F29" i="23"/>
  <c r="F35" i="23" s="1"/>
  <c r="E29" i="23"/>
  <c r="E35" i="23" s="1"/>
  <c r="E46" i="23" s="1"/>
  <c r="E61" i="23" s="1"/>
  <c r="E10" i="23"/>
  <c r="E63" i="23" l="1"/>
  <c r="E75" i="23" s="1"/>
  <c r="E76" i="23"/>
  <c r="E50" i="23"/>
  <c r="E54" i="23" s="1"/>
  <c r="E59" i="23" s="1"/>
  <c r="E77" i="23"/>
  <c r="F50" i="23"/>
  <c r="F54" i="23" s="1"/>
  <c r="F59" i="23" s="1"/>
  <c r="F46" i="23"/>
  <c r="F61" i="23" s="1"/>
  <c r="F77" i="23"/>
  <c r="D77" i="23"/>
  <c r="D50" i="23"/>
  <c r="D54" i="23" s="1"/>
  <c r="D59" i="23" s="1"/>
  <c r="N63" i="23"/>
  <c r="N75" i="23" s="1"/>
  <c r="D46" i="23"/>
  <c r="F10" i="23"/>
  <c r="D61" i="23" l="1"/>
  <c r="F63" i="23"/>
  <c r="F75" i="23" s="1"/>
  <c r="F76" i="23"/>
  <c r="D63" i="23" l="1"/>
  <c r="D75" i="23" s="1"/>
  <c r="D76" i="23"/>
  <c r="H43" i="23" l="1"/>
  <c r="J43" i="23"/>
  <c r="J56" i="23"/>
  <c r="H56" i="23"/>
  <c r="J55" i="23"/>
  <c r="H55" i="23"/>
  <c r="H53" i="23"/>
  <c r="J42" i="23"/>
  <c r="H42" i="23"/>
  <c r="J41" i="23"/>
  <c r="J57" i="23" s="1"/>
  <c r="H41" i="23"/>
  <c r="H57" i="23" s="1"/>
  <c r="J40" i="23"/>
  <c r="J62" i="23" s="1"/>
  <c r="H40" i="23"/>
  <c r="H62" i="23" s="1"/>
  <c r="J39" i="23"/>
  <c r="H39" i="23"/>
  <c r="J38" i="23"/>
  <c r="H38" i="23"/>
  <c r="J37" i="23"/>
  <c r="H37" i="23"/>
  <c r="J34" i="23"/>
  <c r="H34" i="23"/>
  <c r="J33" i="23"/>
  <c r="H33" i="23"/>
  <c r="J32" i="23"/>
  <c r="H32" i="23"/>
  <c r="J31" i="23"/>
  <c r="H31" i="23"/>
  <c r="J30" i="23"/>
  <c r="H30" i="23"/>
  <c r="U28" i="23"/>
  <c r="J24" i="23"/>
  <c r="H24" i="23"/>
  <c r="P22" i="23"/>
  <c r="P23" i="23" s="1"/>
  <c r="O22" i="23"/>
  <c r="O23" i="23" s="1"/>
  <c r="O25" i="23" s="1"/>
  <c r="K22" i="23"/>
  <c r="I22" i="23"/>
  <c r="G22" i="23"/>
  <c r="J21" i="23"/>
  <c r="H21" i="23"/>
  <c r="J20" i="23"/>
  <c r="H20" i="23"/>
  <c r="J19" i="23"/>
  <c r="H19" i="23"/>
  <c r="J18" i="23"/>
  <c r="J17" i="23"/>
  <c r="H17" i="23"/>
  <c r="J16" i="23"/>
  <c r="H16" i="23"/>
  <c r="J14" i="23"/>
  <c r="K13" i="23"/>
  <c r="K73" i="23" s="1"/>
  <c r="I13" i="23"/>
  <c r="I73" i="23" s="1"/>
  <c r="H13" i="23"/>
  <c r="H73" i="23" s="1"/>
  <c r="G13" i="23"/>
  <c r="G73" i="23" s="1"/>
  <c r="J12" i="23"/>
  <c r="P10" i="23"/>
  <c r="U10" i="23"/>
  <c r="H10" i="23"/>
  <c r="H45" i="23" l="1"/>
  <c r="J45" i="23"/>
  <c r="J13" i="23"/>
  <c r="J73" i="23" s="1"/>
  <c r="G23" i="23"/>
  <c r="K23" i="23"/>
  <c r="K29" i="23" s="1"/>
  <c r="K35" i="23" s="1"/>
  <c r="K77" i="23" s="1"/>
  <c r="G15" i="23"/>
  <c r="G74" i="23" s="1"/>
  <c r="H15" i="23"/>
  <c r="H74" i="23" s="1"/>
  <c r="I15" i="23"/>
  <c r="I74" i="23" s="1"/>
  <c r="K15" i="23"/>
  <c r="K74" i="23" s="1"/>
  <c r="H22" i="23"/>
  <c r="H23" i="23" s="1"/>
  <c r="J22" i="23"/>
  <c r="I23" i="23"/>
  <c r="I25" i="23" s="1"/>
  <c r="O29" i="23"/>
  <c r="O35" i="23" s="1"/>
  <c r="O77" i="23" s="1"/>
  <c r="P25" i="23"/>
  <c r="P29" i="23"/>
  <c r="P35" i="23" s="1"/>
  <c r="P77" i="23" s="1"/>
  <c r="I10" i="23"/>
  <c r="J15" i="23" l="1"/>
  <c r="J74" i="23" s="1"/>
  <c r="K50" i="23"/>
  <c r="K54" i="23" s="1"/>
  <c r="K59" i="23" s="1"/>
  <c r="J23" i="23"/>
  <c r="J29" i="23" s="1"/>
  <c r="J35" i="23" s="1"/>
  <c r="G29" i="23"/>
  <c r="G25" i="23"/>
  <c r="H25" i="23"/>
  <c r="H29" i="23"/>
  <c r="P46" i="23"/>
  <c r="P47" i="23" s="1"/>
  <c r="P50" i="23"/>
  <c r="K25" i="23"/>
  <c r="O46" i="23"/>
  <c r="O61" i="23" s="1"/>
  <c r="O76" i="23" s="1"/>
  <c r="O50" i="23"/>
  <c r="I29" i="23"/>
  <c r="I35" i="23" s="1"/>
  <c r="K46" i="23"/>
  <c r="K61" i="23" s="1"/>
  <c r="J10" i="23"/>
  <c r="P61" i="23" l="1"/>
  <c r="J25" i="23"/>
  <c r="H35" i="23"/>
  <c r="H50" i="23" s="1"/>
  <c r="H54" i="23" s="1"/>
  <c r="H59" i="23" s="1"/>
  <c r="G35" i="23"/>
  <c r="J77" i="23"/>
  <c r="J50" i="23"/>
  <c r="J54" i="23" s="1"/>
  <c r="J59" i="23" s="1"/>
  <c r="O63" i="23"/>
  <c r="O75" i="23" s="1"/>
  <c r="K63" i="23"/>
  <c r="K75" i="23" s="1"/>
  <c r="K76" i="23"/>
  <c r="I46" i="23"/>
  <c r="I61" i="23" s="1"/>
  <c r="I77" i="23"/>
  <c r="P63" i="23"/>
  <c r="P75" i="23" s="1"/>
  <c r="O54" i="23"/>
  <c r="O59" i="23" s="1"/>
  <c r="P54" i="23"/>
  <c r="P59" i="23" s="1"/>
  <c r="J46" i="23"/>
  <c r="I50" i="23"/>
  <c r="I54" i="23" s="1"/>
  <c r="I59" i="23" s="1"/>
  <c r="K10" i="23"/>
  <c r="P76" i="23" l="1"/>
  <c r="D43" i="52"/>
  <c r="F43" i="52" s="1"/>
  <c r="F45" i="52" s="1"/>
  <c r="C12" i="52" s="1"/>
  <c r="I63" i="23"/>
  <c r="I75" i="23" s="1"/>
  <c r="I76" i="23"/>
  <c r="H46" i="23"/>
  <c r="H77" i="23"/>
  <c r="G50" i="23"/>
  <c r="G54" i="23" s="1"/>
  <c r="G59" i="23" s="1"/>
  <c r="G77" i="23"/>
  <c r="G46" i="23"/>
  <c r="J61" i="23"/>
  <c r="U46" i="23"/>
  <c r="F12" i="52" l="1"/>
  <c r="C13" i="52"/>
  <c r="J63" i="23"/>
  <c r="J75" i="23" s="1"/>
  <c r="J76" i="23"/>
  <c r="R35" i="23"/>
  <c r="S38" i="23"/>
  <c r="R38" i="23"/>
  <c r="S30" i="23"/>
  <c r="T43" i="23"/>
  <c r="T39" i="23"/>
  <c r="S22" i="23"/>
  <c r="T19" i="23"/>
  <c r="U15" i="23"/>
  <c r="R67" i="23"/>
  <c r="U12" i="23"/>
  <c r="R23" i="23"/>
  <c r="U20" i="23"/>
  <c r="R41" i="23"/>
  <c r="R57" i="23" s="1"/>
  <c r="U38" i="23"/>
  <c r="U56" i="23"/>
  <c r="T55" i="23"/>
  <c r="U18" i="23"/>
  <c r="R39" i="23"/>
  <c r="R36" i="23"/>
  <c r="U22" i="23"/>
  <c r="R44" i="23"/>
  <c r="R58" i="23" s="1"/>
  <c r="S14" i="23"/>
  <c r="T15" i="23"/>
  <c r="S29" i="23"/>
  <c r="R52" i="23"/>
  <c r="T38" i="23"/>
  <c r="S33" i="23"/>
  <c r="S13" i="23"/>
  <c r="R33" i="23"/>
  <c r="T21" i="23"/>
  <c r="T51" i="23"/>
  <c r="T29" i="23"/>
  <c r="R24" i="23"/>
  <c r="S24" i="23"/>
  <c r="S37" i="23"/>
  <c r="T33" i="23"/>
  <c r="T30" i="23"/>
  <c r="U44" i="23"/>
  <c r="U58" i="23" s="1"/>
  <c r="S40" i="23"/>
  <c r="S62" i="23" s="1"/>
  <c r="R11" i="23"/>
  <c r="R37" i="23"/>
  <c r="S11" i="23"/>
  <c r="S18" i="23"/>
  <c r="R21" i="23"/>
  <c r="S31" i="23"/>
  <c r="U42" i="23"/>
  <c r="U24" i="23"/>
  <c r="T11" i="23"/>
  <c r="U31" i="23"/>
  <c r="U39" i="23"/>
  <c r="U16" i="23"/>
  <c r="U23" i="23"/>
  <c r="S53" i="23"/>
  <c r="R17" i="23"/>
  <c r="T31" i="23"/>
  <c r="T41" i="23"/>
  <c r="T57" i="23" s="1"/>
  <c r="T20" i="23"/>
  <c r="T14" i="23"/>
  <c r="U25" i="23"/>
  <c r="S12" i="23"/>
  <c r="U45" i="23"/>
  <c r="U32" i="23"/>
  <c r="S41" i="23"/>
  <c r="S57" i="23" s="1"/>
  <c r="U33" i="23"/>
  <c r="T22" i="23"/>
  <c r="U19" i="23"/>
  <c r="R13" i="23"/>
  <c r="R20" i="23"/>
  <c r="T67" i="23"/>
  <c r="S23" i="23"/>
  <c r="U43" i="23"/>
  <c r="U68" i="23"/>
  <c r="S25" i="23"/>
  <c r="T12" i="23"/>
  <c r="T53" i="23"/>
  <c r="U40" i="23"/>
  <c r="U62" i="23" s="1"/>
  <c r="S42" i="23"/>
  <c r="U36" i="23"/>
  <c r="R68" i="23"/>
  <c r="R25" i="23"/>
  <c r="T13" i="23"/>
  <c r="R56" i="23"/>
  <c r="R34" i="23"/>
  <c r="S52" i="23"/>
  <c r="U41" i="23"/>
  <c r="U57" i="23" s="1"/>
  <c r="S17" i="23"/>
  <c r="T34" i="23"/>
  <c r="R30" i="23"/>
  <c r="U21" i="23"/>
  <c r="T37" i="23"/>
  <c r="R19" i="23"/>
  <c r="R16" i="23"/>
  <c r="T36" i="23"/>
  <c r="R32" i="23"/>
  <c r="U35" i="23"/>
  <c r="R45" i="23"/>
  <c r="T17" i="23"/>
  <c r="S45" i="23"/>
  <c r="S55" i="23"/>
  <c r="U11" i="23"/>
  <c r="T24" i="23"/>
  <c r="T68" i="23"/>
  <c r="R53" i="23"/>
  <c r="T40" i="23"/>
  <c r="T45" i="23"/>
  <c r="U53" i="23"/>
  <c r="S34" i="23"/>
  <c r="R46" i="23"/>
  <c r="R61" i="23" s="1"/>
  <c r="R76" i="23" s="1"/>
  <c r="U29" i="23"/>
  <c r="R22" i="23"/>
  <c r="S44" i="23"/>
  <c r="S58" i="23" s="1"/>
  <c r="R43" i="23"/>
  <c r="R29" i="23"/>
  <c r="R12" i="23"/>
  <c r="S67" i="23"/>
  <c r="R18" i="23"/>
  <c r="S68" i="23"/>
  <c r="S15" i="23"/>
  <c r="S74" i="23" s="1"/>
  <c r="R42" i="23"/>
  <c r="R15" i="23"/>
  <c r="R74" i="23" s="1"/>
  <c r="S43" i="23"/>
  <c r="T25" i="23"/>
  <c r="R40" i="23"/>
  <c r="R62" i="23" s="1"/>
  <c r="T32" i="23"/>
  <c r="S56" i="23"/>
  <c r="U34" i="23"/>
  <c r="T44" i="23"/>
  <c r="T58" i="23" s="1"/>
  <c r="S21" i="23"/>
  <c r="U17" i="23"/>
  <c r="U55" i="23"/>
  <c r="R55" i="23"/>
  <c r="U14" i="23"/>
  <c r="S20" i="23"/>
  <c r="U51" i="23"/>
  <c r="U37" i="23"/>
  <c r="S39" i="23"/>
  <c r="S36" i="23"/>
  <c r="T18" i="23"/>
  <c r="R31" i="23"/>
  <c r="S32" i="23"/>
  <c r="T23" i="23"/>
  <c r="U52" i="23"/>
  <c r="S16" i="23"/>
  <c r="S19" i="23"/>
  <c r="U13" i="23"/>
  <c r="S51" i="23"/>
  <c r="T16" i="23"/>
  <c r="T52" i="23"/>
  <c r="T56" i="23"/>
  <c r="R51" i="23"/>
  <c r="T42" i="23"/>
  <c r="U30" i="23"/>
  <c r="U67" i="23"/>
  <c r="G61" i="23"/>
  <c r="S46" i="23"/>
  <c r="S61" i="23" s="1"/>
  <c r="S76" i="23" s="1"/>
  <c r="S35" i="23"/>
  <c r="S77" i="23" s="1"/>
  <c r="T35" i="23"/>
  <c r="T77" i="23" s="1"/>
  <c r="H61" i="23"/>
  <c r="T46" i="23"/>
  <c r="T62" i="23"/>
  <c r="J12" i="52" l="1"/>
  <c r="J13" i="52" s="1"/>
  <c r="F13" i="52"/>
  <c r="C29" i="61"/>
  <c r="C29" i="47"/>
  <c r="C30" i="61"/>
  <c r="C30" i="47"/>
  <c r="R73" i="23"/>
  <c r="T73" i="23"/>
  <c r="U73" i="23"/>
  <c r="U50" i="23"/>
  <c r="U77" i="23"/>
  <c r="R79" i="23"/>
  <c r="T74" i="23"/>
  <c r="S73" i="23"/>
  <c r="U74" i="23"/>
  <c r="R77" i="23"/>
  <c r="R69" i="23"/>
  <c r="R78" i="23" s="1"/>
  <c r="U69" i="23"/>
  <c r="U54" i="23"/>
  <c r="U59" i="23" s="1"/>
  <c r="G63" i="23"/>
  <c r="G75" i="23" s="1"/>
  <c r="G76" i="23"/>
  <c r="S50" i="23"/>
  <c r="S63" i="23"/>
  <c r="S75" i="23" s="1"/>
  <c r="T69" i="23"/>
  <c r="T78" i="23" s="1"/>
  <c r="S69" i="23"/>
  <c r="S78" i="23" s="1"/>
  <c r="R50" i="23"/>
  <c r="R54" i="23" s="1"/>
  <c r="R59" i="23" s="1"/>
  <c r="R63" i="23"/>
  <c r="R75" i="23" s="1"/>
  <c r="H63" i="23"/>
  <c r="H75" i="23" s="1"/>
  <c r="H76" i="23"/>
  <c r="T50" i="23"/>
  <c r="T54" i="23" s="1"/>
  <c r="T59" i="23" s="1"/>
  <c r="T61" i="23"/>
  <c r="T76" i="23" s="1"/>
  <c r="U61" i="23"/>
  <c r="U76" i="23" s="1"/>
  <c r="C25" i="47" l="1"/>
  <c r="D30" i="47"/>
  <c r="C25" i="61"/>
  <c r="C11" i="61" s="1"/>
  <c r="C24" i="47"/>
  <c r="D29" i="47"/>
  <c r="U78" i="23"/>
  <c r="C31" i="47"/>
  <c r="C26" i="47" s="1"/>
  <c r="D26" i="47" s="1"/>
  <c r="U79" i="23"/>
  <c r="C24" i="61"/>
  <c r="C9" i="61" s="1"/>
  <c r="C31" i="61"/>
  <c r="S79" i="23"/>
  <c r="T79" i="23"/>
  <c r="S54" i="23"/>
  <c r="S59" i="23" s="1"/>
  <c r="T63" i="23"/>
  <c r="T75" i="23" s="1"/>
  <c r="U63" i="23"/>
  <c r="U75" i="23" s="1"/>
  <c r="D30" i="61" l="1"/>
  <c r="D29" i="61"/>
  <c r="C26" i="61"/>
  <c r="D24" i="61"/>
  <c r="D31" i="47"/>
  <c r="D25" i="61"/>
  <c r="C9" i="47"/>
  <c r="D24" i="47"/>
  <c r="C11" i="47"/>
  <c r="D25" i="47"/>
  <c r="D26" i="61" l="1"/>
  <c r="D31" i="61"/>
  <c r="C12" i="47"/>
  <c r="D8" i="47"/>
  <c r="D10" i="47"/>
  <c r="D9" i="47"/>
  <c r="D9" i="61"/>
  <c r="D8" i="61"/>
  <c r="D10" i="61"/>
  <c r="C12" i="61"/>
  <c r="D11" i="61"/>
  <c r="D11" i="47"/>
  <c r="D12" i="61" l="1"/>
  <c r="D12" i="47"/>
</calcChain>
</file>

<file path=xl/sharedStrings.xml><?xml version="1.0" encoding="utf-8"?>
<sst xmlns="http://schemas.openxmlformats.org/spreadsheetml/2006/main" count="457" uniqueCount="272">
  <si>
    <t>Operating revenue</t>
  </si>
  <si>
    <t>Cost of sales</t>
  </si>
  <si>
    <t>Gross profit</t>
  </si>
  <si>
    <t>EBITDA</t>
  </si>
  <si>
    <t>Reported EBITDA</t>
  </si>
  <si>
    <t>Assets</t>
  </si>
  <si>
    <t>Right of use assets</t>
  </si>
  <si>
    <t>Total non-current assets</t>
  </si>
  <si>
    <t>Total current assets</t>
  </si>
  <si>
    <t>Total assets</t>
  </si>
  <si>
    <t>Deferred tax liabilities</t>
  </si>
  <si>
    <t>Current lease liabilities</t>
  </si>
  <si>
    <t>Total current liabilities</t>
  </si>
  <si>
    <t>Total liabilities</t>
  </si>
  <si>
    <t>Cash flow from operating activities</t>
  </si>
  <si>
    <t>Depreciation and amortisation</t>
  </si>
  <si>
    <t>Cash and cash equivalents at beginning of period</t>
  </si>
  <si>
    <t>Cash and cash equivalents at end of period</t>
  </si>
  <si>
    <t>Europe</t>
  </si>
  <si>
    <t>APAC &amp; MEA</t>
  </si>
  <si>
    <t>US</t>
  </si>
  <si>
    <t>HQ</t>
  </si>
  <si>
    <t>Software &amp; Cloud Direct</t>
  </si>
  <si>
    <t>Software &amp; Cloud Channel</t>
  </si>
  <si>
    <t>Software &amp; Cloud Economics</t>
  </si>
  <si>
    <t>Consulting</t>
  </si>
  <si>
    <t>NOKm</t>
  </si>
  <si>
    <t>FX</t>
  </si>
  <si>
    <t>Other income</t>
  </si>
  <si>
    <t>Sales and marketing</t>
  </si>
  <si>
    <t>General and administration</t>
  </si>
  <si>
    <t>Other expenses</t>
  </si>
  <si>
    <t>Profit before income tax</t>
  </si>
  <si>
    <t>Tax expense</t>
  </si>
  <si>
    <t>Licensing revenue</t>
  </si>
  <si>
    <t>Service &amp; support revenue</t>
  </si>
  <si>
    <t>Finance cost</t>
  </si>
  <si>
    <t>Impairment expense</t>
  </si>
  <si>
    <t>Comment</t>
  </si>
  <si>
    <t>Year</t>
  </si>
  <si>
    <t>Source</t>
  </si>
  <si>
    <t>https://www.norges-bank.no/tema/Statistikk/Valutakurser/?tab=currency&amp;id=AUD</t>
  </si>
  <si>
    <t>Property, plant and equipment</t>
  </si>
  <si>
    <t>Trade and other receivables</t>
  </si>
  <si>
    <t>Other assets</t>
  </si>
  <si>
    <t>Issued capital</t>
  </si>
  <si>
    <t>Treasury shares</t>
  </si>
  <si>
    <t>Reserves</t>
  </si>
  <si>
    <t>Provisions</t>
  </si>
  <si>
    <t>Deferred contingent consideration</t>
  </si>
  <si>
    <t>Trade and other payables</t>
  </si>
  <si>
    <t>Unearned revenue</t>
  </si>
  <si>
    <t>Current tax liabilities</t>
  </si>
  <si>
    <t>Other financial assets</t>
  </si>
  <si>
    <t>Calendar year</t>
  </si>
  <si>
    <t>Fiscal year</t>
  </si>
  <si>
    <t>P&amp;L - reported</t>
  </si>
  <si>
    <t>Half-year ended</t>
  </si>
  <si>
    <t>AUDm</t>
  </si>
  <si>
    <t>Sales - Software products &amp; services</t>
  </si>
  <si>
    <t>Less - purchase of software</t>
  </si>
  <si>
    <t>Total expenses</t>
  </si>
  <si>
    <t>Profit after tax</t>
  </si>
  <si>
    <t>Earnings reconciliation</t>
  </si>
  <si>
    <t>Profit / (loss) before tax</t>
  </si>
  <si>
    <t>Interest income</t>
  </si>
  <si>
    <t>Interest on leases</t>
  </si>
  <si>
    <t>Non-controlling interest</t>
  </si>
  <si>
    <t>Impact of AASB16</t>
  </si>
  <si>
    <t>Plus</t>
  </si>
  <si>
    <t>Foreign exchange gain / loss</t>
  </si>
  <si>
    <t>Restructuring and transaction costs</t>
  </si>
  <si>
    <t>Share-based payments and expense</t>
  </si>
  <si>
    <t>Non-controlling interest in rhipe Japan</t>
  </si>
  <si>
    <t>Fair value adjustments to deferred consideration</t>
  </si>
  <si>
    <t>Total adjustments</t>
  </si>
  <si>
    <t>Operating profit</t>
  </si>
  <si>
    <t>Crayon comparable</t>
  </si>
  <si>
    <t>Deferred consideration adjustment</t>
  </si>
  <si>
    <t>FX gain/(loss)</t>
  </si>
  <si>
    <t>Share-based payments</t>
  </si>
  <si>
    <t>Crayon</t>
  </si>
  <si>
    <t>Intangible assets</t>
  </si>
  <si>
    <t>Cash flow - reported</t>
  </si>
  <si>
    <t>Receipts from partners</t>
  </si>
  <si>
    <t>Payments to vendors/customers and employees</t>
  </si>
  <si>
    <t>Interest received</t>
  </si>
  <si>
    <t>Interest paid</t>
  </si>
  <si>
    <t>Income tax paid</t>
  </si>
  <si>
    <t>Net cash provided by/(used in) operating activities</t>
  </si>
  <si>
    <t>Cash flows from investing activities</t>
  </si>
  <si>
    <t>Purchase of property, plant and equipment</t>
  </si>
  <si>
    <t>Payment for subsidiary on acquisition</t>
  </si>
  <si>
    <t>Payment for intangibles</t>
  </si>
  <si>
    <t>Proceeds from sale of investments</t>
  </si>
  <si>
    <t>Net cash in investing activities</t>
  </si>
  <si>
    <t>Cash flows from financing activities</t>
  </si>
  <si>
    <t>Proceeds from issue of shares</t>
  </si>
  <si>
    <t>Investment in Treasury shares</t>
  </si>
  <si>
    <t>Payment of principal portion of lease liability</t>
  </si>
  <si>
    <t>Dividend paid</t>
  </si>
  <si>
    <t>Costs associated with issue of shares</t>
  </si>
  <si>
    <t>Net cash (used in)/provided by financing activities</t>
  </si>
  <si>
    <t>Net change in cash and cash equivalents</t>
  </si>
  <si>
    <t>Effect of exchange rates on cash holdings in foreign currencies</t>
  </si>
  <si>
    <t xml:space="preserve">AASB16 </t>
  </si>
  <si>
    <t>Revenue as a percentage of sales (Crayon gross-profit)</t>
  </si>
  <si>
    <t>Gross margin (%) (Rhipe reported gross-profit)</t>
  </si>
  <si>
    <t>Operating profit margin (%)</t>
  </si>
  <si>
    <t>Reported EBITDA (%)</t>
  </si>
  <si>
    <t>Licensing</t>
  </si>
  <si>
    <t>Revenue mix</t>
  </si>
  <si>
    <t>Service &amp; Support</t>
  </si>
  <si>
    <t>Licensing share of revenues</t>
  </si>
  <si>
    <t>Subtotal</t>
  </si>
  <si>
    <t>Adj. EBITDA</t>
  </si>
  <si>
    <t>Gain on sale of investments</t>
  </si>
  <si>
    <t>Key KPIs</t>
  </si>
  <si>
    <t>n.a.</t>
  </si>
  <si>
    <t>Balance sheet - reported</t>
  </si>
  <si>
    <t>Cash and cash equivalents</t>
  </si>
  <si>
    <t>Deferred tax assets</t>
  </si>
  <si>
    <t>Liabilities and equity</t>
  </si>
  <si>
    <t>Non-current lease liabilities</t>
  </si>
  <si>
    <t>Total non-current liabilities</t>
  </si>
  <si>
    <t>Accumulated profits</t>
  </si>
  <si>
    <t>Equity attributable to equity holders of the parent</t>
  </si>
  <si>
    <t>Total equity</t>
  </si>
  <si>
    <t>Current assets</t>
  </si>
  <si>
    <t>Non-current assets</t>
  </si>
  <si>
    <t>Current liabilities</t>
  </si>
  <si>
    <t>Equity</t>
  </si>
  <si>
    <t>Buy back of shares</t>
  </si>
  <si>
    <t>Nordic</t>
  </si>
  <si>
    <t>PF combined</t>
  </si>
  <si>
    <t>Rhipe</t>
  </si>
  <si>
    <t>PF combined APAC &amp; MEA</t>
  </si>
  <si>
    <t>Customers</t>
  </si>
  <si>
    <t>Employees</t>
  </si>
  <si>
    <t>Countries</t>
  </si>
  <si>
    <t>Total</t>
  </si>
  <si>
    <t>Combined</t>
  </si>
  <si>
    <t>https://www.norges-bank.no/tema/Statistikk/Valutakurser/?tab=currency&amp;id=NZD</t>
  </si>
  <si>
    <t>EMT</t>
  </si>
  <si>
    <t>https://www.norges-bank.no/tema/Statistikk/Valutakurser/?tab=currency&amp;id=USD</t>
  </si>
  <si>
    <t>Margin</t>
  </si>
  <si>
    <t>%</t>
  </si>
  <si>
    <t xml:space="preserve">Note: Based on reported figures. </t>
  </si>
  <si>
    <t>Parallo</t>
  </si>
  <si>
    <t>EBITDA LTM per Aug 2020</t>
  </si>
  <si>
    <t>EBITDA LTM per Aug 2020, NOKm</t>
  </si>
  <si>
    <t>Consolidated in</t>
  </si>
  <si>
    <t>Calendar adjustment</t>
  </si>
  <si>
    <t>Reporting period end</t>
  </si>
  <si>
    <t>EBITDA LTM per Apr 2021</t>
  </si>
  <si>
    <t>Enterprise value and equity value</t>
  </si>
  <si>
    <t>Total consideration per share (AUD)</t>
  </si>
  <si>
    <t>Ordinary shares outstanding (millions)</t>
  </si>
  <si>
    <t>Sales</t>
  </si>
  <si>
    <t>Revenues</t>
  </si>
  <si>
    <t>-</t>
  </si>
  <si>
    <t>EBITDA - Reported</t>
  </si>
  <si>
    <t>EBITDA - Adjusted</t>
  </si>
  <si>
    <t>Gross Income</t>
  </si>
  <si>
    <t>Cost of Sales</t>
  </si>
  <si>
    <t>Jun '25E</t>
  </si>
  <si>
    <t>Jun '24E</t>
  </si>
  <si>
    <t>Jun '23E</t>
  </si>
  <si>
    <t>Jun '22E</t>
  </si>
  <si>
    <t>Jun '21E</t>
  </si>
  <si>
    <t xml:space="preserve"> // Fiscal years</t>
  </si>
  <si>
    <t>Dec '21E</t>
  </si>
  <si>
    <t>Dec '22E</t>
  </si>
  <si>
    <t>Dec '23E</t>
  </si>
  <si>
    <t>Dec '24E</t>
  </si>
  <si>
    <t>Dec '25E</t>
  </si>
  <si>
    <t>Historical cash flow statement - Rhipe LTD</t>
  </si>
  <si>
    <t>Historical Balance Sheet - Rhipe LTD</t>
  </si>
  <si>
    <t>Historical Profit and Loss - Rhipe LTD</t>
  </si>
  <si>
    <t>2) Includes impact of AASB16 in FY2020</t>
  </si>
  <si>
    <t>FY 2020</t>
  </si>
  <si>
    <t>Q3 YTD FY21</t>
  </si>
  <si>
    <t>Q3 YTD FY20</t>
  </si>
  <si>
    <t>LTM Q1 CY2021</t>
  </si>
  <si>
    <r>
      <t>AUDm</t>
    </r>
    <r>
      <rPr>
        <b/>
        <vertAlign val="superscript"/>
        <sz val="10"/>
        <color theme="0"/>
        <rFont val="Arial Nova Light"/>
        <family val="2"/>
        <scheme val="minor"/>
      </rPr>
      <t>1</t>
    </r>
  </si>
  <si>
    <t>1) https://cdn-api.markitdigital.com/apiman-gateway/ASX/asx-research/1.0/file/2924-02368421-3A566106?access_token=83ff96335c2d45a094df02a206a39ff4</t>
  </si>
  <si>
    <r>
      <t>NZDm, unless stated</t>
    </r>
    <r>
      <rPr>
        <b/>
        <vertAlign val="superscript"/>
        <sz val="10"/>
        <color theme="0"/>
        <rFont val="Arial Nova Light"/>
        <family val="2"/>
        <scheme val="minor"/>
      </rPr>
      <t>2</t>
    </r>
  </si>
  <si>
    <t>2) https://cdn-api.markitdigital.com/apiman-gateway/ASX/asx-research/1.0/file/2924-02283040-3A550609?access_token=83ff96335c2d45a094df02a206a39ff4</t>
  </si>
  <si>
    <r>
      <t>AUDm, unless stated</t>
    </r>
    <r>
      <rPr>
        <b/>
        <vertAlign val="superscript"/>
        <sz val="10"/>
        <color theme="0"/>
        <rFont val="Arial Nova Light"/>
        <family val="2"/>
        <scheme val="minor"/>
      </rPr>
      <t>2</t>
    </r>
  </si>
  <si>
    <t>3) https://cdn-api.markitdigital.com/apiman-gateway/ASX/asx-research/1.0/file/2924-02359805-3A564640?access_token=83ff96335c2d45a094df02a206a39ff4</t>
  </si>
  <si>
    <r>
      <t>ISKm, unless stated</t>
    </r>
    <r>
      <rPr>
        <b/>
        <vertAlign val="superscript"/>
        <sz val="10"/>
        <color theme="0"/>
        <rFont val="Arial Nova Light"/>
        <family val="2"/>
        <scheme val="minor"/>
      </rPr>
      <t>4</t>
    </r>
  </si>
  <si>
    <t>4) https://newsweb.oslobors.no/message/519494</t>
  </si>
  <si>
    <t>Rhipe Q1 CY2021 LTM financials</t>
  </si>
  <si>
    <t>Transaction overview</t>
  </si>
  <si>
    <r>
      <t>Estimated Adj. EBITDA</t>
    </r>
    <r>
      <rPr>
        <b/>
        <vertAlign val="superscript"/>
        <sz val="11"/>
        <color theme="1"/>
        <rFont val="Arial Nova Light"/>
        <family val="2"/>
        <scheme val="minor"/>
      </rPr>
      <t>1</t>
    </r>
  </si>
  <si>
    <t>Various operational data</t>
  </si>
  <si>
    <r>
      <t>Crayon</t>
    </r>
    <r>
      <rPr>
        <b/>
        <vertAlign val="superscript"/>
        <sz val="11"/>
        <color theme="1"/>
        <rFont val="Arial Nova Light"/>
        <family val="2"/>
        <scheme val="minor"/>
      </rPr>
      <t>1</t>
    </r>
  </si>
  <si>
    <r>
      <t>Segmentation</t>
    </r>
    <r>
      <rPr>
        <b/>
        <vertAlign val="superscript"/>
        <sz val="11"/>
        <color theme="0"/>
        <rFont val="Arial Nova Light"/>
        <family val="2"/>
        <scheme val="minor"/>
      </rPr>
      <t>2</t>
    </r>
  </si>
  <si>
    <t>Gross profit CY2020 by geography</t>
  </si>
  <si>
    <t>Gross profit CY2020 by BA</t>
  </si>
  <si>
    <t>Gross profit APAC and MEA CY2020 by geography</t>
  </si>
  <si>
    <t>2) The above segmentation is preliminary and actual reporting may differ. See Reported figures for source of information.</t>
  </si>
  <si>
    <r>
      <t>Rhipe</t>
    </r>
    <r>
      <rPr>
        <b/>
        <vertAlign val="superscript"/>
        <sz val="11"/>
        <color theme="1"/>
        <rFont val="Arial Nova Light"/>
        <family val="2"/>
        <scheme val="minor"/>
      </rPr>
      <t>2</t>
    </r>
  </si>
  <si>
    <t>Net debt</t>
  </si>
  <si>
    <t>Net debt / (net cash)</t>
  </si>
  <si>
    <t>Estimated cash balance at closing</t>
  </si>
  <si>
    <t>AUD</t>
  </si>
  <si>
    <t>Rhipe Analyst Consensus</t>
  </si>
  <si>
    <r>
      <t>Crayon</t>
    </r>
    <r>
      <rPr>
        <vertAlign val="superscript"/>
        <sz val="11"/>
        <color theme="1"/>
        <rFont val="Arial Nova Light"/>
        <family val="2"/>
        <scheme val="minor"/>
      </rPr>
      <t>1</t>
    </r>
  </si>
  <si>
    <r>
      <t>Rhipe</t>
    </r>
    <r>
      <rPr>
        <vertAlign val="superscript"/>
        <sz val="11"/>
        <color theme="1"/>
        <rFont val="Arial Nova Light"/>
        <family val="2"/>
        <scheme val="minor"/>
      </rPr>
      <t>2</t>
    </r>
  </si>
  <si>
    <t>Note: Aggregated numbers do not take into account any overlap between Crayon and Rhipe</t>
  </si>
  <si>
    <t>1) Per Q1 2021. Source: https://www.crayon.com/globalassets/global/investor-relations/reports-and-presentations/2021-presentations/crayon-group---presentation-q1-2021.pdf?</t>
  </si>
  <si>
    <t>2) Per year-end 2020. Source: https://cdn-api.markitdigital.com/apiman-gateway/ASX/asx-research/1.0/file/2924-02341548-3A561249?access_token=83ff96335c2d45a094df02a206a39ff4</t>
  </si>
  <si>
    <t>Segmentation</t>
  </si>
  <si>
    <t>APAC</t>
  </si>
  <si>
    <t>1) Excludes Admin and Eliminations. See separate Crayon reporting package available here: https://www.crayon.com/investor-relations/reports-and-presentations/</t>
  </si>
  <si>
    <t>2) According to annual and half year reports available here: https://www2.asx.com.au/markets/trade-our-cash-market/announcements.rhp</t>
  </si>
  <si>
    <r>
      <t>Crayon APAC &amp; MEA</t>
    </r>
    <r>
      <rPr>
        <b/>
        <vertAlign val="superscript"/>
        <sz val="11"/>
        <color theme="1"/>
        <rFont val="Arial Nova Light"/>
        <family val="2"/>
        <scheme val="minor"/>
      </rPr>
      <t>1</t>
    </r>
  </si>
  <si>
    <t>1) Excludes HQ, Admin and Eliminations. See separate Crayon reporting package available here: https://www.crayon.com/investor-relations/reports-and-presentations/</t>
  </si>
  <si>
    <t>Compiled from data provider</t>
  </si>
  <si>
    <t>// From Rhipe's latest stock exchange announcement.</t>
  </si>
  <si>
    <t>DISCLAIMER</t>
  </si>
  <si>
    <t>Financial databook for informational purposes</t>
  </si>
  <si>
    <t>Acquisition of Rhipe Limited</t>
  </si>
  <si>
    <t>AUDNOK according to Norges Bank as of 05.07.2021</t>
  </si>
  <si>
    <t>NZDNOK according to Norges Bank as of 05.07.2021</t>
  </si>
  <si>
    <t>USDNOK according to Norges Bank as of 05.07.2021</t>
  </si>
  <si>
    <t>ISKNOK according to Norges Bank as of 05.07.2021</t>
  </si>
  <si>
    <t xml:space="preserve">Net debt / (cash) balance expected at 30 June 2021 </t>
  </si>
  <si>
    <t>Estimated AASB16</t>
  </si>
  <si>
    <t>Full-year effect, NOK</t>
  </si>
  <si>
    <t>Full-year-effect, NOKm</t>
  </si>
  <si>
    <t>Full year effects per Q1 CY2021 LTM</t>
  </si>
  <si>
    <t>EMT Full year effect</t>
  </si>
  <si>
    <t>Parallo Full-year effect</t>
  </si>
  <si>
    <t>Rhipe incl. full-year</t>
  </si>
  <si>
    <t>Sensa full-year effect</t>
  </si>
  <si>
    <t>Estimated LTM Q1 2021</t>
  </si>
  <si>
    <t>[Left intentionally blank]</t>
  </si>
  <si>
    <t>FX rate</t>
  </si>
  <si>
    <t>Crayon incl. full-year effect</t>
  </si>
  <si>
    <t>Estimated Combined Q1 LTM CY 2021 Financials</t>
  </si>
  <si>
    <t>Multiples - Consensus FactSet</t>
  </si>
  <si>
    <t>Management performance rights (millions)</t>
  </si>
  <si>
    <t>Consensus data - FactSet</t>
  </si>
  <si>
    <t xml:space="preserve">Note: The above estimates are consensus estimates retrieved from FactSet on Monday 5 July 2021. </t>
  </si>
  <si>
    <t xml:space="preserve"> // Calendar years</t>
  </si>
  <si>
    <t>AASB16 adjustment</t>
  </si>
  <si>
    <t>Adj. EBITDA margin (%) - Comparable to Crayon's Adj. EBITDA</t>
  </si>
  <si>
    <t>Service and support share of revenues</t>
  </si>
  <si>
    <t>5) Figures for the half years ending in June are calculated based on Fiscal years figures, and reported figures for the half-years ending in June</t>
  </si>
  <si>
    <t>Fully diluted shares outstanding (millions)</t>
  </si>
  <si>
    <t>Equity value (AUDm)</t>
  </si>
  <si>
    <t>Estimated net debt at closing (AUDm)</t>
  </si>
  <si>
    <t>Enterprise value (AUDm)</t>
  </si>
  <si>
    <t>Equity value (NOKm)</t>
  </si>
  <si>
    <t>Net cash position (NOKm)</t>
  </si>
  <si>
    <t>Enterprise value (NOKm)</t>
  </si>
  <si>
    <t>Adj. EBITDA CY 2021E</t>
  </si>
  <si>
    <t>Adj. EBITDA CY 2022E</t>
  </si>
  <si>
    <t>1) Based on a review of Adj. EBITDA estimates reported to FactSet by the various brokers covering Rhipe, it appears that adj. EBITDA reflects analysts' operating profit. Adj. EBITDA above compares to Crayon's reported APM "Adj. EBITDA"</t>
  </si>
  <si>
    <t>4) Crayon definition: EBITDA before other income and other expenses is defined as EBITDA less refinancing cost, M&amp;A and strategy cost and extraordinary personnel cost</t>
  </si>
  <si>
    <r>
      <t>Half-year ended</t>
    </r>
    <r>
      <rPr>
        <b/>
        <u val="singleAccounting"/>
        <vertAlign val="superscript"/>
        <sz val="11"/>
        <color theme="0"/>
        <rFont val="Arial Nova Light"/>
        <family val="2"/>
        <scheme val="minor"/>
      </rPr>
      <t>5</t>
    </r>
  </si>
  <si>
    <r>
      <t>Revenue</t>
    </r>
    <r>
      <rPr>
        <b/>
        <vertAlign val="superscript"/>
        <sz val="11"/>
        <color theme="1"/>
        <rFont val="Arial Nova Light"/>
        <family val="2"/>
        <scheme val="minor"/>
      </rPr>
      <t>1</t>
    </r>
  </si>
  <si>
    <r>
      <t>EBITDA reported</t>
    </r>
    <r>
      <rPr>
        <b/>
        <vertAlign val="superscript"/>
        <sz val="11"/>
        <color theme="1"/>
        <rFont val="Arial Nova Light"/>
        <family val="2"/>
        <scheme val="minor"/>
      </rPr>
      <t>2</t>
    </r>
  </si>
  <si>
    <r>
      <t>Operating profit</t>
    </r>
    <r>
      <rPr>
        <b/>
        <vertAlign val="superscript"/>
        <sz val="11"/>
        <color theme="1"/>
        <rFont val="Arial Nova Light"/>
        <family val="2"/>
        <scheme val="minor"/>
      </rPr>
      <t>3</t>
    </r>
  </si>
  <si>
    <r>
      <t>Adj. EBITDA</t>
    </r>
    <r>
      <rPr>
        <b/>
        <vertAlign val="superscript"/>
        <sz val="11"/>
        <color theme="1"/>
        <rFont val="Arial Nova Light"/>
        <family val="2"/>
        <scheme val="minor"/>
      </rPr>
      <t>4</t>
    </r>
  </si>
  <si>
    <t>1) Revenues for the half-years ending 31/12/2016 and 30/06/2017 are estimates</t>
  </si>
  <si>
    <t>3) Operating profit is gross profit less operating expenses and excludes any FX gains or losses, share-based payments and any non-operating one-off costs including restructuring and due diligence costs. It also includes Rhipe's share of costs incurred in Rhipe Japan and Property leases costs</t>
  </si>
  <si>
    <t>Note: Half year figures and Fiscal year figures are audited financials reported by Rhipe Limited</t>
  </si>
  <si>
    <t>Note: Half year are audited financials reported by Rhipe Limited</t>
  </si>
  <si>
    <t>Note: Half year and fiscal year figures are audited financials reported by Rhipe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</si>
</sst>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0.0"/>
    <numFmt numFmtId="166" formatCode="#,##0.0"/>
    <numFmt numFmtId="167" formatCode="#&quot;+&quot;"/>
    <numFmt numFmtId="168" formatCode="#,##0.0_);\(#,##0.0\);#,##0.0_);@_)"/>
    <numFmt numFmtId="169" formatCode="#,##0_);\(#,##0\);#,##0_);@_)"/>
    <numFmt numFmtId="170" formatCode="General&quot;CY&quot;"/>
    <numFmt numFmtId="171" formatCode="0.0\x"/>
    <numFmt numFmtId="172" formatCode="0%_);\(0%\);0%_);@_)"/>
    <numFmt numFmtId="173" formatCode="#,###&quot;+&quot;"/>
    <numFmt numFmtId="174" formatCode="#,###"/>
  </numFmts>
  <fonts count="42" x14ac:knownFonts="1">
    <font>
      <sz val="11"/>
      <color theme="1"/>
      <name val="Arial Nova Light"/>
      <family val="2"/>
      <scheme val="minor"/>
    </font>
    <font>
      <sz val="11"/>
      <color theme="1"/>
      <name val="Arial Nova Light"/>
      <family val="2"/>
      <scheme val="minor"/>
    </font>
    <font>
      <sz val="11"/>
      <color theme="0"/>
      <name val="Arial Nova Light"/>
      <family val="2"/>
      <scheme val="minor"/>
    </font>
    <font>
      <sz val="10"/>
      <name val="Arial"/>
      <family val="2"/>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sz val="11"/>
      <color indexed="17"/>
      <name val="Calibri"/>
      <family val="2"/>
    </font>
    <font>
      <b/>
      <sz val="11"/>
      <color indexed="9"/>
      <name val="Calibri"/>
      <family val="2"/>
    </font>
    <font>
      <sz val="10"/>
      <color theme="1"/>
      <name val="Arial Nova Light"/>
      <family val="2"/>
      <scheme val="minor"/>
    </font>
    <font>
      <b/>
      <sz val="11"/>
      <color theme="0"/>
      <name val="Arial Nova Light"/>
      <family val="2"/>
      <scheme val="minor"/>
    </font>
    <font>
      <b/>
      <sz val="20"/>
      <color theme="1"/>
      <name val="Arial Nova Light"/>
      <family val="2"/>
      <scheme val="minor"/>
    </font>
    <font>
      <b/>
      <sz val="14"/>
      <color theme="1"/>
      <name val="Arial Nova Light"/>
      <family val="2"/>
      <scheme val="minor"/>
    </font>
    <font>
      <b/>
      <sz val="11"/>
      <color rgb="FFD7071E"/>
      <name val="Arial Nova Light"/>
      <family val="2"/>
      <scheme val="minor"/>
    </font>
    <font>
      <b/>
      <sz val="10"/>
      <color theme="1"/>
      <name val="Arial Nova Light"/>
      <family val="2"/>
      <scheme val="minor"/>
    </font>
    <font>
      <i/>
      <sz val="10"/>
      <color theme="1"/>
      <name val="Arial Nova Light"/>
      <family val="2"/>
      <scheme val="minor"/>
    </font>
    <font>
      <b/>
      <sz val="10"/>
      <name val="Arial Nova Light"/>
      <family val="2"/>
      <scheme val="minor"/>
    </font>
    <font>
      <u/>
      <sz val="11"/>
      <color theme="10"/>
      <name val="Arial Nova Light"/>
      <family val="2"/>
      <scheme val="minor"/>
    </font>
    <font>
      <b/>
      <sz val="11"/>
      <color theme="1"/>
      <name val="Arial Nova Light"/>
      <family val="2"/>
      <scheme val="minor"/>
    </font>
    <font>
      <b/>
      <sz val="10"/>
      <color theme="0"/>
      <name val="Arial Nova Light"/>
      <family val="2"/>
      <scheme val="minor"/>
    </font>
    <font>
      <b/>
      <u val="singleAccounting"/>
      <sz val="10"/>
      <color theme="0"/>
      <name val="Arial Nova Light"/>
      <family val="2"/>
      <scheme val="minor"/>
    </font>
    <font>
      <sz val="10"/>
      <color rgb="FF0070C0"/>
      <name val="Arial Nova Light"/>
      <family val="2"/>
      <scheme val="minor"/>
    </font>
    <font>
      <sz val="11"/>
      <color rgb="FF0070C0"/>
      <name val="Arial Nova Light"/>
      <family val="2"/>
      <scheme val="minor"/>
    </font>
    <font>
      <i/>
      <sz val="11"/>
      <color theme="1"/>
      <name val="Arial Nova Light"/>
      <family val="2"/>
      <scheme val="minor"/>
    </font>
    <font>
      <sz val="11"/>
      <color rgb="FF00B050"/>
      <name val="Arial Nova Light"/>
      <family val="2"/>
      <scheme val="minor"/>
    </font>
    <font>
      <b/>
      <u/>
      <sz val="11"/>
      <color theme="1"/>
      <name val="Arial Nova Light"/>
      <family val="2"/>
      <scheme val="minor"/>
    </font>
    <font>
      <i/>
      <sz val="11"/>
      <color theme="0"/>
      <name val="Arial Nova Light"/>
      <family val="2"/>
      <scheme val="minor"/>
    </font>
    <font>
      <b/>
      <sz val="11"/>
      <color rgb="FF00B050"/>
      <name val="Arial Nova Light"/>
      <family val="2"/>
      <scheme val="minor"/>
    </font>
    <font>
      <b/>
      <vertAlign val="superscript"/>
      <sz val="10"/>
      <color theme="0"/>
      <name val="Arial Nova Light"/>
      <family val="2"/>
      <scheme val="minor"/>
    </font>
    <font>
      <sz val="11"/>
      <color indexed="8"/>
      <name val="Arial Nova Light"/>
      <family val="2"/>
      <scheme val="minor"/>
    </font>
    <font>
      <b/>
      <vertAlign val="superscript"/>
      <sz val="11"/>
      <color theme="1"/>
      <name val="Arial Nova Light"/>
      <family val="2"/>
      <scheme val="minor"/>
    </font>
    <font>
      <b/>
      <vertAlign val="superscript"/>
      <sz val="11"/>
      <color theme="0"/>
      <name val="Arial Nova Light"/>
      <family val="2"/>
      <scheme val="minor"/>
    </font>
    <font>
      <vertAlign val="superscript"/>
      <sz val="11"/>
      <color theme="1"/>
      <name val="Arial Nova Light"/>
      <family val="2"/>
      <scheme val="minor"/>
    </font>
    <font>
      <b/>
      <u val="singleAccounting"/>
      <sz val="11"/>
      <color theme="0"/>
      <name val="Arial Nova Light"/>
      <family val="2"/>
      <scheme val="minor"/>
    </font>
    <font>
      <b/>
      <u val="singleAccounting"/>
      <vertAlign val="superscript"/>
      <sz val="11"/>
      <color theme="0"/>
      <name val="Arial Nova Light"/>
      <family val="2"/>
      <scheme val="minor"/>
    </font>
    <font>
      <sz val="11"/>
      <name val="Arial Nova Light"/>
      <family val="2"/>
      <scheme val="minor"/>
    </font>
    <font>
      <b/>
      <sz val="11"/>
      <name val="Arial Nova Light"/>
      <family val="2"/>
      <scheme val="minor"/>
    </font>
    <font>
      <sz val="11"/>
      <color theme="0" tint="-0.249977111117893"/>
      <name val="Arial Nova Light"/>
      <family val="2"/>
      <scheme val="minor"/>
    </font>
    <font>
      <i/>
      <sz val="11"/>
      <color theme="0" tint="-0.249977111117893"/>
      <name val="Arial Nova Light"/>
      <family val="2"/>
      <scheme val="minor"/>
    </font>
    <font>
      <sz val="11"/>
      <color theme="8"/>
      <name val="Arial Nova Light"/>
      <family val="2"/>
      <scheme val="minor"/>
    </font>
  </fonts>
  <fills count="32">
    <fill>
      <patternFill patternType="none"/>
    </fill>
    <fill>
      <patternFill patternType="gray125"/>
    </fill>
    <fill>
      <patternFill patternType="solid">
        <fgColor indexed="31"/>
      </patternFill>
    </fill>
    <fill>
      <patternFill patternType="solid">
        <fgColor indexed="27"/>
      </patternFill>
    </fill>
    <fill>
      <patternFill patternType="solid">
        <fgColor indexed="47"/>
      </patternFill>
    </fill>
    <fill>
      <patternFill patternType="solid">
        <fgColor indexed="45"/>
      </patternFill>
    </fill>
    <fill>
      <patternFill patternType="solid">
        <fgColor indexed="9"/>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theme="4"/>
        <bgColor indexed="64"/>
      </patternFill>
    </fill>
    <fill>
      <patternFill patternType="solid">
        <fgColor rgb="FFFF6B4D"/>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89999084444715716"/>
        <bgColor indexed="64"/>
      </patternFill>
    </fill>
    <fill>
      <patternFill patternType="solid">
        <fgColor rgb="FFF0F0F0"/>
        <bgColor indexed="64"/>
      </patternFill>
    </fill>
    <fill>
      <patternFill patternType="solid">
        <fgColor theme="4" tint="-0.249977111117893"/>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right/>
      <top style="thin">
        <color indexed="64"/>
      </top>
      <bottom/>
      <diagonal/>
    </border>
  </borders>
  <cellStyleXfs count="21910">
    <xf numFmtId="0" fontId="0" fillId="0" borderId="0"/>
    <xf numFmtId="9" fontId="1" fillId="0" borderId="0" applyFont="0" applyFill="0" applyBorder="0" applyAlignment="0" applyProtection="0"/>
    <xf numFmtId="164" fontId="3" fillId="0" borderId="0" applyFont="0" applyFill="0" applyBorder="0" applyAlignment="0" applyProtection="0"/>
    <xf numFmtId="0" fontId="3"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2"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5" fillId="16"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4" borderId="0" applyNumberFormat="0" applyBorder="0" applyAlignment="0" applyProtection="0"/>
    <xf numFmtId="0" fontId="4" fillId="14" borderId="0" applyNumberFormat="0" applyBorder="0" applyAlignment="0" applyProtection="0"/>
    <xf numFmtId="0" fontId="5" fillId="1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4" fillId="19"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19"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19"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19"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18"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4" fillId="8" borderId="1" applyNumberFormat="0" applyFont="0" applyAlignment="0" applyProtection="0"/>
    <xf numFmtId="3" fontId="6" fillId="0" borderId="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9" fillId="7" borderId="0" applyNumberFormat="0" applyBorder="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8" fillId="12" borderId="2" applyNumberFormat="0" applyAlignment="0" applyProtection="0"/>
    <xf numFmtId="0" fontId="10" fillId="24" borderId="3" applyNumberFormat="0" applyAlignment="0" applyProtection="0"/>
    <xf numFmtId="0" fontId="10" fillId="24" borderId="3" applyNumberFormat="0" applyAlignment="0" applyProtection="0"/>
    <xf numFmtId="0" fontId="10" fillId="24" borderId="3" applyNumberFormat="0" applyAlignment="0" applyProtection="0"/>
    <xf numFmtId="0" fontId="10" fillId="24" borderId="3" applyNumberFormat="0" applyAlignment="0" applyProtection="0"/>
    <xf numFmtId="0" fontId="10" fillId="24" borderId="3" applyNumberFormat="0" applyAlignment="0" applyProtection="0"/>
    <xf numFmtId="0" fontId="10" fillId="24" borderId="3" applyNumberFormat="0" applyAlignment="0" applyProtection="0"/>
    <xf numFmtId="0" fontId="10" fillId="24" borderId="3" applyNumberFormat="0" applyAlignment="0" applyProtection="0"/>
    <xf numFmtId="0" fontId="10" fillId="24" borderId="3" applyNumberFormat="0" applyAlignment="0" applyProtection="0"/>
    <xf numFmtId="0" fontId="10" fillId="24" borderId="3" applyNumberFormat="0" applyAlignment="0" applyProtection="0"/>
    <xf numFmtId="0" fontId="10" fillId="24" borderId="3" applyNumberFormat="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applyNumberFormat="0" applyFill="0" applyBorder="0" applyAlignment="0" applyProtection="0"/>
  </cellStyleXfs>
  <cellXfs count="194">
    <xf numFmtId="0" fontId="0" fillId="0" borderId="0" xfId="0"/>
    <xf numFmtId="0" fontId="11" fillId="0" borderId="0" xfId="0" applyFont="1"/>
    <xf numFmtId="0" fontId="13" fillId="0" borderId="0" xfId="0" applyFont="1"/>
    <xf numFmtId="0" fontId="14" fillId="0" borderId="0" xfId="0" applyFont="1"/>
    <xf numFmtId="0" fontId="15" fillId="0" borderId="0" xfId="0" applyFont="1"/>
    <xf numFmtId="0" fontId="0" fillId="0" borderId="0" xfId="0" applyFont="1"/>
    <xf numFmtId="0" fontId="17" fillId="0" borderId="0" xfId="0" applyFont="1" applyAlignment="1">
      <alignment horizontal="left" indent="1"/>
    </xf>
    <xf numFmtId="0" fontId="19" fillId="0" borderId="0" xfId="21909"/>
    <xf numFmtId="0" fontId="0" fillId="0" borderId="0" xfId="0" applyBorder="1"/>
    <xf numFmtId="0" fontId="12" fillId="26" borderId="0" xfId="0" applyFont="1" applyFill="1" applyBorder="1" applyAlignment="1">
      <alignment horizontal="left"/>
    </xf>
    <xf numFmtId="0" fontId="21" fillId="26" borderId="0" xfId="0" applyFont="1" applyFill="1"/>
    <xf numFmtId="17" fontId="21" fillId="26" borderId="0" xfId="0" applyNumberFormat="1" applyFont="1" applyFill="1" applyAlignment="1">
      <alignment horizontal="right"/>
    </xf>
    <xf numFmtId="0" fontId="22" fillId="26" borderId="0" xfId="0" applyFont="1" applyFill="1" applyAlignment="1">
      <alignment horizontal="centerContinuous"/>
    </xf>
    <xf numFmtId="0" fontId="25" fillId="0" borderId="0" xfId="0" applyFont="1"/>
    <xf numFmtId="0" fontId="20" fillId="0" borderId="0" xfId="0" applyFont="1"/>
    <xf numFmtId="3" fontId="11" fillId="0" borderId="0" xfId="0" applyNumberFormat="1" applyFont="1" applyFill="1"/>
    <xf numFmtId="0" fontId="0" fillId="0" borderId="6" xfId="0" applyBorder="1"/>
    <xf numFmtId="165" fontId="0" fillId="0" borderId="0" xfId="0" applyNumberFormat="1"/>
    <xf numFmtId="165" fontId="20" fillId="0" borderId="0" xfId="0" applyNumberFormat="1" applyFont="1"/>
    <xf numFmtId="9" fontId="0" fillId="0" borderId="0" xfId="1" applyFont="1"/>
    <xf numFmtId="9" fontId="0" fillId="0" borderId="0" xfId="0" applyNumberFormat="1"/>
    <xf numFmtId="0" fontId="2" fillId="25" borderId="0" xfId="0" applyFont="1" applyFill="1"/>
    <xf numFmtId="166" fontId="0" fillId="0" borderId="0" xfId="0" applyNumberFormat="1"/>
    <xf numFmtId="167" fontId="0" fillId="0" borderId="0" xfId="0" applyNumberFormat="1"/>
    <xf numFmtId="0" fontId="11" fillId="0" borderId="0" xfId="0" applyFont="1" applyFill="1"/>
    <xf numFmtId="0" fontId="11" fillId="0" borderId="0" xfId="0" applyFont="1" applyFill="1" applyBorder="1"/>
    <xf numFmtId="3" fontId="16" fillId="0" borderId="0" xfId="0" applyNumberFormat="1" applyFont="1" applyFill="1"/>
    <xf numFmtId="0" fontId="11" fillId="0" borderId="6" xfId="0" applyFont="1" applyFill="1" applyBorder="1"/>
    <xf numFmtId="166" fontId="0" fillId="0" borderId="6" xfId="0" applyNumberFormat="1" applyBorder="1"/>
    <xf numFmtId="166" fontId="0" fillId="0" borderId="0" xfId="0" applyNumberFormat="1" applyBorder="1"/>
    <xf numFmtId="0" fontId="16" fillId="28" borderId="0" xfId="0" applyFont="1" applyFill="1"/>
    <xf numFmtId="166" fontId="20" fillId="28" borderId="0" xfId="0" applyNumberFormat="1" applyFont="1" applyFill="1"/>
    <xf numFmtId="166" fontId="26" fillId="0" borderId="0" xfId="0" applyNumberFormat="1" applyFont="1"/>
    <xf numFmtId="166" fontId="23" fillId="0" borderId="0" xfId="0" applyNumberFormat="1" applyFont="1" applyFill="1"/>
    <xf numFmtId="14" fontId="24" fillId="0" borderId="0" xfId="0" applyNumberFormat="1" applyFont="1" applyBorder="1"/>
    <xf numFmtId="166" fontId="26" fillId="0" borderId="6" xfId="0" applyNumberFormat="1" applyFont="1" applyBorder="1"/>
    <xf numFmtId="0" fontId="16" fillId="28" borderId="6" xfId="0" applyFont="1" applyFill="1" applyBorder="1"/>
    <xf numFmtId="166" fontId="20" fillId="28" borderId="6" xfId="0" applyNumberFormat="1" applyFont="1" applyFill="1" applyBorder="1"/>
    <xf numFmtId="0" fontId="0" fillId="0" borderId="0" xfId="0" applyFill="1" applyBorder="1"/>
    <xf numFmtId="0" fontId="16" fillId="0" borderId="0" xfId="0" applyFont="1" applyFill="1" applyBorder="1"/>
    <xf numFmtId="166" fontId="20" fillId="0" borderId="0" xfId="0" applyNumberFormat="1" applyFont="1" applyFill="1" applyBorder="1"/>
    <xf numFmtId="9" fontId="17" fillId="0" borderId="0" xfId="1" applyFont="1" applyAlignment="1">
      <alignment horizontal="right"/>
    </xf>
    <xf numFmtId="9" fontId="17" fillId="28" borderId="0" xfId="1" applyFont="1" applyFill="1" applyAlignment="1">
      <alignment horizontal="right"/>
    </xf>
    <xf numFmtId="9" fontId="17" fillId="29" borderId="0" xfId="1" applyFont="1" applyFill="1" applyAlignment="1">
      <alignment horizontal="right"/>
    </xf>
    <xf numFmtId="0" fontId="16" fillId="0" borderId="7" xfId="0" applyFont="1" applyBorder="1"/>
    <xf numFmtId="0" fontId="11" fillId="0" borderId="7" xfId="0" applyFont="1" applyBorder="1"/>
    <xf numFmtId="0" fontId="16" fillId="0" borderId="8" xfId="0" applyFont="1" applyBorder="1"/>
    <xf numFmtId="3" fontId="19" fillId="0" borderId="0" xfId="21909" applyNumberFormat="1" applyFill="1" applyAlignment="1">
      <alignment horizontal="left"/>
    </xf>
    <xf numFmtId="3" fontId="0" fillId="0" borderId="0" xfId="0" applyNumberFormat="1"/>
    <xf numFmtId="168" fontId="0" fillId="0" borderId="0" xfId="0" applyNumberFormat="1"/>
    <xf numFmtId="169" fontId="0" fillId="0" borderId="0" xfId="0" applyNumberFormat="1"/>
    <xf numFmtId="0" fontId="12" fillId="25" borderId="0" xfId="0" applyFont="1" applyFill="1"/>
    <xf numFmtId="0" fontId="20" fillId="0" borderId="4" xfId="0" applyFont="1" applyBorder="1"/>
    <xf numFmtId="0" fontId="20" fillId="0" borderId="4" xfId="0" applyFont="1" applyFill="1" applyBorder="1"/>
    <xf numFmtId="0" fontId="0" fillId="0" borderId="0" xfId="0" applyFill="1"/>
    <xf numFmtId="0" fontId="20" fillId="0" borderId="0" xfId="0" applyFont="1" applyFill="1"/>
    <xf numFmtId="0" fontId="27" fillId="0" borderId="0" xfId="0" applyFont="1"/>
    <xf numFmtId="0" fontId="0" fillId="25" borderId="0" xfId="0" applyFill="1"/>
    <xf numFmtId="169" fontId="0" fillId="0" borderId="6" xfId="0" applyNumberFormat="1" applyBorder="1"/>
    <xf numFmtId="170" fontId="12" fillId="25" borderId="0" xfId="0" applyNumberFormat="1" applyFont="1" applyFill="1"/>
    <xf numFmtId="166" fontId="0" fillId="0" borderId="0" xfId="0" applyNumberFormat="1" applyFont="1"/>
    <xf numFmtId="0" fontId="0" fillId="0" borderId="0" xfId="0" applyFont="1" applyAlignment="1">
      <alignment horizontal="right"/>
    </xf>
    <xf numFmtId="171" fontId="0" fillId="0" borderId="0" xfId="0" applyNumberFormat="1"/>
    <xf numFmtId="0" fontId="28" fillId="25" borderId="0" xfId="0" applyFont="1" applyFill="1"/>
    <xf numFmtId="165" fontId="20" fillId="0" borderId="0" xfId="0" applyNumberFormat="1" applyFont="1" applyFill="1"/>
    <xf numFmtId="165" fontId="20" fillId="0" borderId="0" xfId="0" applyNumberFormat="1" applyFont="1" applyFill="1" applyBorder="1"/>
    <xf numFmtId="165" fontId="20" fillId="0" borderId="0" xfId="0" applyNumberFormat="1" applyFont="1" applyFill="1" applyBorder="1" applyAlignment="1">
      <alignment horizontal="right"/>
    </xf>
    <xf numFmtId="168" fontId="26" fillId="0" borderId="0" xfId="0" applyNumberFormat="1" applyFont="1"/>
    <xf numFmtId="168" fontId="0" fillId="0" borderId="6" xfId="0" applyNumberFormat="1" applyBorder="1"/>
    <xf numFmtId="168" fontId="26" fillId="0" borderId="6" xfId="0" applyNumberFormat="1" applyFont="1" applyBorder="1"/>
    <xf numFmtId="168" fontId="29" fillId="0" borderId="0" xfId="0" applyNumberFormat="1" applyFont="1"/>
    <xf numFmtId="0" fontId="20" fillId="28" borderId="0" xfId="0" applyFont="1" applyFill="1"/>
    <xf numFmtId="168" fontId="20" fillId="28" borderId="0" xfId="0" applyNumberFormat="1" applyFont="1" applyFill="1"/>
    <xf numFmtId="168" fontId="29" fillId="28" borderId="0" xfId="0" applyNumberFormat="1" applyFont="1" applyFill="1"/>
    <xf numFmtId="0" fontId="17" fillId="0" borderId="0" xfId="0" applyFont="1" applyFill="1" applyAlignment="1">
      <alignment horizontal="left" indent="1"/>
    </xf>
    <xf numFmtId="17" fontId="21" fillId="0" borderId="0" xfId="0" applyNumberFormat="1" applyFont="1" applyFill="1" applyAlignment="1">
      <alignment horizontal="left"/>
    </xf>
    <xf numFmtId="0" fontId="0" fillId="0" borderId="0" xfId="0" applyFill="1" applyAlignment="1">
      <alignment horizontal="left"/>
    </xf>
    <xf numFmtId="0" fontId="19" fillId="0" borderId="0" xfId="21909" applyFill="1"/>
    <xf numFmtId="0" fontId="21" fillId="31" borderId="0" xfId="0" applyFont="1" applyFill="1"/>
    <xf numFmtId="0" fontId="11" fillId="31" borderId="0" xfId="0" applyFont="1" applyFill="1"/>
    <xf numFmtId="3" fontId="11" fillId="31" borderId="0" xfId="0" applyNumberFormat="1" applyFont="1" applyFill="1"/>
    <xf numFmtId="3" fontId="16" fillId="31" borderId="0" xfId="0" applyNumberFormat="1" applyFont="1" applyFill="1"/>
    <xf numFmtId="0" fontId="21" fillId="0" borderId="0" xfId="0" applyFont="1" applyFill="1"/>
    <xf numFmtId="166" fontId="20" fillId="0" borderId="0" xfId="0" applyNumberFormat="1" applyFont="1"/>
    <xf numFmtId="166" fontId="20" fillId="0" borderId="4" xfId="0" applyNumberFormat="1" applyFont="1" applyBorder="1"/>
    <xf numFmtId="0" fontId="0" fillId="25" borderId="0" xfId="0" applyFont="1" applyFill="1"/>
    <xf numFmtId="0" fontId="12" fillId="25" borderId="0" xfId="16781" applyFont="1" applyFill="1" applyAlignment="1">
      <alignment horizontal="left"/>
    </xf>
    <xf numFmtId="0" fontId="12" fillId="25" borderId="0" xfId="16781" applyFont="1" applyFill="1" applyAlignment="1">
      <alignment horizontal="right"/>
    </xf>
    <xf numFmtId="0" fontId="31" fillId="30" borderId="0" xfId="16781" applyFont="1" applyFill="1" applyAlignment="1">
      <alignment horizontal="left"/>
    </xf>
    <xf numFmtId="166" fontId="31" fillId="30" borderId="0" xfId="16781" applyNumberFormat="1" applyFont="1" applyFill="1" applyAlignment="1">
      <alignment horizontal="right"/>
    </xf>
    <xf numFmtId="0" fontId="31" fillId="30" borderId="0" xfId="16781" applyFont="1" applyFill="1" applyAlignment="1">
      <alignment horizontal="right"/>
    </xf>
    <xf numFmtId="0" fontId="31" fillId="0" borderId="0" xfId="16781" applyFont="1" applyAlignment="1">
      <alignment horizontal="left"/>
    </xf>
    <xf numFmtId="166" fontId="31" fillId="0" borderId="0" xfId="16781" applyNumberFormat="1" applyFont="1" applyAlignment="1">
      <alignment horizontal="right"/>
    </xf>
    <xf numFmtId="0" fontId="31" fillId="0" borderId="0" xfId="16781" applyFont="1" applyAlignment="1">
      <alignment horizontal="right"/>
    </xf>
    <xf numFmtId="0" fontId="0" fillId="29" borderId="9" xfId="0" applyFill="1" applyBorder="1"/>
    <xf numFmtId="169" fontId="20" fillId="0" borderId="0" xfId="0" applyNumberFormat="1" applyFont="1"/>
    <xf numFmtId="169" fontId="26" fillId="0" borderId="0" xfId="0" applyNumberFormat="1" applyFont="1"/>
    <xf numFmtId="169" fontId="26" fillId="0" borderId="6" xfId="0" applyNumberFormat="1" applyFont="1" applyBorder="1"/>
    <xf numFmtId="0" fontId="12" fillId="25" borderId="0" xfId="0" applyFont="1" applyFill="1" applyAlignment="1">
      <alignment horizontal="center"/>
    </xf>
    <xf numFmtId="172" fontId="0" fillId="0" borderId="0" xfId="1" applyNumberFormat="1" applyFont="1"/>
    <xf numFmtId="172" fontId="0" fillId="0" borderId="0" xfId="0" applyNumberFormat="1"/>
    <xf numFmtId="172" fontId="20" fillId="0" borderId="0" xfId="0" applyNumberFormat="1" applyFont="1"/>
    <xf numFmtId="172" fontId="0" fillId="0" borderId="6" xfId="0" applyNumberFormat="1" applyBorder="1"/>
    <xf numFmtId="172" fontId="0" fillId="0" borderId="6" xfId="1" applyNumberFormat="1" applyFont="1" applyBorder="1"/>
    <xf numFmtId="169" fontId="20" fillId="0" borderId="4" xfId="0" applyNumberFormat="1" applyFont="1" applyBorder="1"/>
    <xf numFmtId="165" fontId="24" fillId="0" borderId="0" xfId="0" applyNumberFormat="1" applyFont="1"/>
    <xf numFmtId="165" fontId="24" fillId="0" borderId="6" xfId="0" applyNumberFormat="1" applyFont="1" applyBorder="1"/>
    <xf numFmtId="173" fontId="0" fillId="0" borderId="0" xfId="0" applyNumberFormat="1"/>
    <xf numFmtId="174" fontId="0" fillId="0" borderId="0" xfId="0" applyNumberFormat="1"/>
    <xf numFmtId="0" fontId="20" fillId="0" borderId="10" xfId="0" applyFont="1" applyBorder="1"/>
    <xf numFmtId="169" fontId="20" fillId="0" borderId="10" xfId="0" applyNumberFormat="1" applyFont="1" applyBorder="1"/>
    <xf numFmtId="172" fontId="20" fillId="0" borderId="10" xfId="0" applyNumberFormat="1" applyFont="1" applyBorder="1"/>
    <xf numFmtId="168" fontId="18" fillId="0" borderId="0" xfId="0" applyNumberFormat="1" applyFont="1" applyFill="1" applyAlignment="1">
      <alignment horizontal="left"/>
    </xf>
    <xf numFmtId="169" fontId="20" fillId="0" borderId="4" xfId="0" applyNumberFormat="1" applyFont="1" applyFill="1" applyBorder="1"/>
    <xf numFmtId="169" fontId="24" fillId="0" borderId="0" xfId="0" applyNumberFormat="1" applyFont="1" applyFill="1"/>
    <xf numFmtId="168" fontId="24" fillId="0" borderId="6" xfId="0" applyNumberFormat="1" applyFont="1" applyBorder="1"/>
    <xf numFmtId="169" fontId="11" fillId="0" borderId="0" xfId="0" applyNumberFormat="1" applyFont="1" applyFill="1"/>
    <xf numFmtId="17" fontId="21" fillId="26" borderId="0" xfId="0" applyNumberFormat="1" applyFont="1" applyFill="1" applyAlignment="1">
      <alignment horizontal="center"/>
    </xf>
    <xf numFmtId="3" fontId="11" fillId="0" borderId="7" xfId="0" applyNumberFormat="1" applyFont="1" applyBorder="1" applyAlignment="1">
      <alignment horizontal="center"/>
    </xf>
    <xf numFmtId="3" fontId="16" fillId="0" borderId="7" xfId="0" applyNumberFormat="1" applyFont="1" applyBorder="1" applyAlignment="1">
      <alignment horizontal="center"/>
    </xf>
    <xf numFmtId="9" fontId="17" fillId="0" borderId="0" xfId="1" applyFont="1" applyFill="1" applyAlignment="1">
      <alignment horizontal="center"/>
    </xf>
    <xf numFmtId="3" fontId="16" fillId="0" borderId="8" xfId="0" applyNumberFormat="1" applyFont="1" applyBorder="1" applyAlignment="1">
      <alignment horizontal="center"/>
    </xf>
    <xf numFmtId="3" fontId="11" fillId="28" borderId="7" xfId="0" applyNumberFormat="1" applyFont="1" applyFill="1" applyBorder="1" applyAlignment="1">
      <alignment horizontal="center"/>
    </xf>
    <xf numFmtId="3" fontId="11" fillId="29" borderId="7" xfId="0" applyNumberFormat="1" applyFont="1" applyFill="1" applyBorder="1" applyAlignment="1">
      <alignment horizontal="center"/>
    </xf>
    <xf numFmtId="3" fontId="16" fillId="28" borderId="7" xfId="0" applyNumberFormat="1" applyFont="1" applyFill="1" applyBorder="1" applyAlignment="1">
      <alignment horizontal="center"/>
    </xf>
    <xf numFmtId="3" fontId="16" fillId="29" borderId="7" xfId="0" applyNumberFormat="1" applyFont="1" applyFill="1" applyBorder="1" applyAlignment="1">
      <alignment horizontal="center"/>
    </xf>
    <xf numFmtId="3" fontId="16" fillId="28" borderId="8" xfId="0" applyNumberFormat="1" applyFont="1" applyFill="1" applyBorder="1" applyAlignment="1">
      <alignment horizontal="center"/>
    </xf>
    <xf numFmtId="3" fontId="16" fillId="29" borderId="8" xfId="0" applyNumberFormat="1" applyFont="1" applyFill="1" applyBorder="1" applyAlignment="1">
      <alignment horizontal="center"/>
    </xf>
    <xf numFmtId="4" fontId="0" fillId="27" borderId="0" xfId="0" applyNumberFormat="1" applyFill="1" applyBorder="1" applyAlignment="1">
      <alignment horizontal="center"/>
    </xf>
    <xf numFmtId="0" fontId="0" fillId="0" borderId="0" xfId="0" applyFont="1" applyFill="1"/>
    <xf numFmtId="0" fontId="0" fillId="0" borderId="0" xfId="0" applyFont="1" applyBorder="1" applyAlignment="1">
      <alignment horizontal="left"/>
    </xf>
    <xf numFmtId="0" fontId="0" fillId="0" borderId="0" xfId="0" applyFont="1" applyBorder="1"/>
    <xf numFmtId="0" fontId="0" fillId="27" borderId="0" xfId="0" applyFont="1" applyFill="1"/>
    <xf numFmtId="0" fontId="0" fillId="0" borderId="0" xfId="0" applyFont="1" applyFill="1" applyBorder="1" applyAlignment="1">
      <alignment horizontal="left"/>
    </xf>
    <xf numFmtId="0" fontId="0" fillId="0" borderId="0" xfId="0" applyFont="1" applyFill="1" applyBorder="1"/>
    <xf numFmtId="9" fontId="0" fillId="0" borderId="0" xfId="0" applyNumberFormat="1" applyFont="1" applyFill="1"/>
    <xf numFmtId="9" fontId="0" fillId="0" borderId="0" xfId="0" applyNumberFormat="1" applyFont="1"/>
    <xf numFmtId="0" fontId="12" fillId="26" borderId="0" xfId="0" applyFont="1" applyFill="1"/>
    <xf numFmtId="0" fontId="35" fillId="26" borderId="0" xfId="0" applyFont="1" applyFill="1" applyAlignment="1">
      <alignment horizontal="centerContinuous"/>
    </xf>
    <xf numFmtId="0" fontId="35" fillId="0" borderId="0" xfId="0" applyFont="1" applyBorder="1" applyAlignment="1">
      <alignment horizontal="left"/>
    </xf>
    <xf numFmtId="17" fontId="12" fillId="26" borderId="0" xfId="0" applyNumberFormat="1" applyFont="1" applyFill="1" applyAlignment="1">
      <alignment horizontal="right"/>
    </xf>
    <xf numFmtId="0" fontId="12" fillId="0" borderId="0" xfId="0" applyFont="1" applyBorder="1" applyAlignment="1">
      <alignment horizontal="left"/>
    </xf>
    <xf numFmtId="0" fontId="12" fillId="26" borderId="0" xfId="0" applyFont="1" applyFill="1" applyAlignment="1">
      <alignment horizontal="right"/>
    </xf>
    <xf numFmtId="0" fontId="0" fillId="0" borderId="0" xfId="0" applyFont="1" applyAlignment="1">
      <alignment horizontal="left"/>
    </xf>
    <xf numFmtId="166" fontId="24" fillId="0" borderId="0" xfId="0" applyNumberFormat="1" applyFont="1" applyAlignment="1">
      <alignment horizontal="right"/>
    </xf>
    <xf numFmtId="166" fontId="24" fillId="0" borderId="0" xfId="0" applyNumberFormat="1" applyFont="1"/>
    <xf numFmtId="166" fontId="0" fillId="0" borderId="0" xfId="0" applyNumberFormat="1" applyFont="1" applyBorder="1" applyAlignment="1">
      <alignment horizontal="left"/>
    </xf>
    <xf numFmtId="166" fontId="0" fillId="0" borderId="0" xfId="0" applyNumberFormat="1" applyFont="1" applyBorder="1"/>
    <xf numFmtId="4" fontId="0" fillId="0" borderId="0" xfId="0" applyNumberFormat="1" applyFont="1" applyFill="1"/>
    <xf numFmtId="0" fontId="0" fillId="0" borderId="6" xfId="0" applyFont="1" applyBorder="1"/>
    <xf numFmtId="166" fontId="37" fillId="0" borderId="0" xfId="0" applyNumberFormat="1" applyFont="1"/>
    <xf numFmtId="166" fontId="0" fillId="0" borderId="0" xfId="0" applyNumberFormat="1" applyFont="1" applyFill="1"/>
    <xf numFmtId="166" fontId="20" fillId="0" borderId="4" xfId="0" applyNumberFormat="1" applyFont="1" applyFill="1" applyBorder="1"/>
    <xf numFmtId="166" fontId="20" fillId="0" borderId="0" xfId="0" applyNumberFormat="1" applyFont="1" applyBorder="1"/>
    <xf numFmtId="166" fontId="20" fillId="0" borderId="0" xfId="0" applyNumberFormat="1" applyFont="1" applyFill="1"/>
    <xf numFmtId="166" fontId="37" fillId="0" borderId="0" xfId="0" applyNumberFormat="1" applyFont="1" applyFill="1"/>
    <xf numFmtId="9" fontId="20" fillId="0" borderId="0" xfId="0" applyNumberFormat="1" applyFont="1" applyFill="1"/>
    <xf numFmtId="166" fontId="38" fillId="0" borderId="0" xfId="0" applyNumberFormat="1" applyFont="1"/>
    <xf numFmtId="166" fontId="0" fillId="0" borderId="0" xfId="0" applyNumberFormat="1" applyFont="1" applyAlignment="1">
      <alignment horizontal="left"/>
    </xf>
    <xf numFmtId="0" fontId="20" fillId="0" borderId="0" xfId="0" applyFont="1" applyBorder="1"/>
    <xf numFmtId="166" fontId="24" fillId="0" borderId="6" xfId="0" applyNumberFormat="1" applyFont="1" applyBorder="1"/>
    <xf numFmtId="166" fontId="0" fillId="0" borderId="6" xfId="0" applyNumberFormat="1" applyFont="1" applyBorder="1"/>
    <xf numFmtId="166" fontId="37" fillId="0" borderId="6" xfId="0" applyNumberFormat="1" applyFont="1" applyBorder="1"/>
    <xf numFmtId="0" fontId="0" fillId="0" borderId="0" xfId="0" applyFont="1" applyAlignment="1">
      <alignment horizontal="left" indent="1"/>
    </xf>
    <xf numFmtId="0" fontId="20" fillId="0" borderId="6" xfId="0" applyFont="1" applyBorder="1"/>
    <xf numFmtId="172" fontId="0" fillId="0" borderId="0" xfId="0" applyNumberFormat="1" applyFont="1"/>
    <xf numFmtId="168" fontId="37" fillId="0" borderId="0" xfId="0" applyNumberFormat="1" applyFont="1"/>
    <xf numFmtId="0" fontId="0" fillId="0" borderId="0" xfId="0" applyFont="1" applyFill="1" applyAlignment="1">
      <alignment horizontal="left"/>
    </xf>
    <xf numFmtId="0" fontId="20" fillId="0" borderId="0" xfId="0" applyFont="1" applyFill="1" applyAlignment="1">
      <alignment horizontal="left"/>
    </xf>
    <xf numFmtId="9" fontId="0" fillId="0" borderId="0" xfId="1" applyFont="1" applyAlignment="1">
      <alignment horizontal="right"/>
    </xf>
    <xf numFmtId="0" fontId="0" fillId="0" borderId="0" xfId="0" applyFont="1" applyAlignment="1"/>
    <xf numFmtId="165" fontId="0" fillId="0" borderId="0" xfId="0" applyNumberFormat="1" applyFont="1"/>
    <xf numFmtId="165" fontId="0" fillId="0" borderId="0" xfId="0" applyNumberFormat="1" applyFont="1" applyFill="1" applyBorder="1"/>
    <xf numFmtId="165" fontId="0" fillId="0" borderId="0" xfId="0" applyNumberFormat="1" applyFont="1" applyFill="1" applyBorder="1" applyAlignment="1">
      <alignment horizontal="right"/>
    </xf>
    <xf numFmtId="0" fontId="39" fillId="0" borderId="0" xfId="0" applyFont="1" applyAlignment="1">
      <alignment horizontal="left"/>
    </xf>
    <xf numFmtId="0" fontId="40" fillId="0" borderId="0" xfId="0" applyFont="1" applyAlignment="1">
      <alignment horizontal="right"/>
    </xf>
    <xf numFmtId="0" fontId="35" fillId="0" borderId="0" xfId="0" applyFont="1" applyFill="1" applyBorder="1" applyAlignment="1">
      <alignment horizontal="centerContinuous"/>
    </xf>
    <xf numFmtId="0" fontId="12" fillId="0" borderId="0" xfId="0" applyFont="1" applyFill="1" applyBorder="1" applyAlignment="1">
      <alignment horizontal="right"/>
    </xf>
    <xf numFmtId="0" fontId="20" fillId="27" borderId="0" xfId="0" applyFont="1" applyFill="1"/>
    <xf numFmtId="0" fontId="20" fillId="0" borderId="0" xfId="0" applyFont="1" applyFill="1" applyBorder="1"/>
    <xf numFmtId="3" fontId="0" fillId="0" borderId="0" xfId="0" applyNumberFormat="1" applyFont="1"/>
    <xf numFmtId="0" fontId="20" fillId="0" borderId="5" xfId="0" applyFont="1" applyBorder="1"/>
    <xf numFmtId="165" fontId="20" fillId="0" borderId="5" xfId="0" applyNumberFormat="1" applyFont="1" applyBorder="1"/>
    <xf numFmtId="165" fontId="20" fillId="27" borderId="0" xfId="0" applyNumberFormat="1" applyFont="1" applyFill="1"/>
    <xf numFmtId="165" fontId="20" fillId="0" borderId="0" xfId="0" applyNumberFormat="1" applyFont="1" applyBorder="1"/>
    <xf numFmtId="0" fontId="12" fillId="26" borderId="0" xfId="0" applyFont="1" applyFill="1" applyAlignment="1">
      <alignment horizontal="centerContinuous"/>
    </xf>
    <xf numFmtId="3" fontId="41" fillId="0" borderId="0" xfId="0" applyNumberFormat="1" applyFont="1"/>
    <xf numFmtId="3" fontId="24" fillId="0" borderId="0" xfId="0" applyNumberFormat="1" applyFont="1"/>
    <xf numFmtId="166" fontId="24" fillId="0" borderId="0" xfId="0" applyNumberFormat="1" applyFont="1" applyBorder="1"/>
    <xf numFmtId="166" fontId="37" fillId="0" borderId="0" xfId="0" applyNumberFormat="1" applyFont="1" applyBorder="1"/>
    <xf numFmtId="166" fontId="35" fillId="0" borderId="0" xfId="0" applyNumberFormat="1" applyFont="1" applyBorder="1" applyAlignment="1">
      <alignment horizontal="left"/>
    </xf>
    <xf numFmtId="166" fontId="24" fillId="0" borderId="0" xfId="0" applyNumberFormat="1" applyFont="1" applyFill="1" applyBorder="1"/>
    <xf numFmtId="166" fontId="38" fillId="0" borderId="5" xfId="0" applyNumberFormat="1" applyFont="1" applyBorder="1"/>
    <xf numFmtId="166" fontId="20" fillId="0" borderId="5" xfId="0" applyNumberFormat="1" applyFont="1" applyBorder="1"/>
  </cellXfs>
  <cellStyles count="21910">
    <cellStyle name="_x000a_shell=progma 2 2" xfId="3" xr:uid="{D349C881-62F1-49B1-A473-905FD4D150B2}"/>
    <cellStyle name="20% - Accent1 10" xfId="4" xr:uid="{DAA506EB-64A5-48B0-8DA8-5CBFCCFBD010}"/>
    <cellStyle name="20% - Accent1 10 2" xfId="5" xr:uid="{9A25DD2E-A410-41F2-9E19-1BA4FF91DA75}"/>
    <cellStyle name="20% - Accent1 10 3" xfId="6" xr:uid="{3FE36FD7-FF1A-4D26-AFEA-BB257BFCACC0}"/>
    <cellStyle name="20% - Accent1 11" xfId="7" xr:uid="{1F429A9E-D0AB-4EB8-AF4C-6426A7D7BEC5}"/>
    <cellStyle name="20% - Accent1 12" xfId="8" xr:uid="{2095B48C-F199-48FA-B4B5-2735FECDCC2D}"/>
    <cellStyle name="20% - Accent1 13" xfId="9" xr:uid="{66E7C699-6B45-4463-9FE7-2FF6AF25C0D8}"/>
    <cellStyle name="20% - Accent1 2" xfId="10" xr:uid="{60743301-B600-40D8-981D-49E9DC21B6E4}"/>
    <cellStyle name="20% - Accent1 2 2" xfId="11" xr:uid="{0B90113B-81E5-405F-95AB-798367ECFB07}"/>
    <cellStyle name="20% - Accent1 2 2 2" xfId="12" xr:uid="{7AF25526-113C-4286-B1B1-E8327FCC0B7A}"/>
    <cellStyle name="20% - Accent1 2 2 2 2" xfId="13" xr:uid="{DC9526FE-891F-4CD4-8F5B-7694FAFA3716}"/>
    <cellStyle name="20% - Accent1 2 2 2 2 2" xfId="14" xr:uid="{2840235B-5840-4272-81E3-149053289151}"/>
    <cellStyle name="20% - Accent1 2 2 2 2 3" xfId="15" xr:uid="{C7AAD7A0-1B15-4C55-B200-BC5B2D58FC5F}"/>
    <cellStyle name="20% - Accent1 2 2 2 3" xfId="16" xr:uid="{2CE37DD7-E905-491F-8BDF-87EAA609BF62}"/>
    <cellStyle name="20% - Accent1 2 2 2 4" xfId="17" xr:uid="{2D09CC98-5D93-4464-8F75-8809CC1E9870}"/>
    <cellStyle name="20% - Accent1 2 2 2 5" xfId="18" xr:uid="{77FAAEEF-F051-4F86-8249-2ABB1C580CD3}"/>
    <cellStyle name="20% - Accent1 2 2 2_ACT_NIBD EQ" xfId="19" xr:uid="{6FAE4A06-F0E4-47A3-8F7C-32B99F0B469C}"/>
    <cellStyle name="20% - Accent1 2 2 3" xfId="20" xr:uid="{F163C646-42CD-4684-A026-2BB636F79BE7}"/>
    <cellStyle name="20% - Accent1 2 2 3 2" xfId="21" xr:uid="{D52A1AE3-D32D-45A0-8ADF-1E97CAE37702}"/>
    <cellStyle name="20% - Accent1 2 2 3 2 2" xfId="22" xr:uid="{2E99959E-6E17-4E59-A799-55FE98336637}"/>
    <cellStyle name="20% - Accent1 2 2 3 2 3" xfId="23" xr:uid="{43D45749-5A87-4832-BD2C-15B286B2EB5B}"/>
    <cellStyle name="20% - Accent1 2 2 3 3" xfId="24" xr:uid="{B0639DC0-7ADF-4A20-AFCD-AC7F90EDF3E7}"/>
    <cellStyle name="20% - Accent1 2 2 3 4" xfId="25" xr:uid="{46ABFDCF-0CD5-4C8F-BF9B-45FA656CD80B}"/>
    <cellStyle name="20% - Accent1 2 2 3 5" xfId="26" xr:uid="{70EB3FB0-436C-4E7F-B323-7C8E89B09DF9}"/>
    <cellStyle name="20% - Accent1 2 2 3_ACT_NIBD EQ" xfId="27" xr:uid="{B7510038-6026-4AF9-BF41-4C0A2A3B0F7D}"/>
    <cellStyle name="20% - Accent1 2 2 4" xfId="28" xr:uid="{F968B56C-480A-40B9-B00C-58A988592345}"/>
    <cellStyle name="20% - Accent1 2 2 4 2" xfId="29" xr:uid="{991E857D-53CE-48B6-9DE4-7635908F6697}"/>
    <cellStyle name="20% - Accent1 2 2 4 3" xfId="30" xr:uid="{7C3F4B30-C1F4-43AF-8AF1-039AAD6BAEB9}"/>
    <cellStyle name="20% - Accent1 2 2 5" xfId="31" xr:uid="{7B94A332-62D6-4F07-8DE7-5BB388106483}"/>
    <cellStyle name="20% - Accent1 2 2 6" xfId="32" xr:uid="{FD8DB4B1-3630-4320-B7E1-64BE43323D9E}"/>
    <cellStyle name="20% - Accent1 2 2 7" xfId="33" xr:uid="{9479A5D2-EA77-43F3-892F-03FC2BB2CCB4}"/>
    <cellStyle name="20% - Accent1 2 2_ACT Segment adj EBITDA" xfId="34" xr:uid="{3A922C6A-2841-40CE-A123-5BCD4529565B}"/>
    <cellStyle name="20% - Accent1 2 3" xfId="35" xr:uid="{A24DC3EA-22EB-4ABE-9EB7-23AEF74ED43E}"/>
    <cellStyle name="20% - Accent1 2 3 2" xfId="36" xr:uid="{8C163326-4AAF-4012-A194-B806395AA9ED}"/>
    <cellStyle name="20% - Accent1 2 3 2 2" xfId="37" xr:uid="{66454B79-AD1C-44F9-B846-09ECB9258A01}"/>
    <cellStyle name="20% - Accent1 2 3 2 3" xfId="38" xr:uid="{F55CC297-DB45-4E60-933E-4FD6E48F96A7}"/>
    <cellStyle name="20% - Accent1 2 3 3" xfId="39" xr:uid="{E621957B-C128-4757-87AF-FD6013ADF0BB}"/>
    <cellStyle name="20% - Accent1 2 3 4" xfId="40" xr:uid="{4737825F-8143-457F-A5FB-4D2300B18E90}"/>
    <cellStyle name="20% - Accent1 2 3 5" xfId="41" xr:uid="{0E8E59C1-F94F-4240-94F4-F0D65AB07675}"/>
    <cellStyle name="20% - Accent1 2 3_ACT_NIBD EQ" xfId="42" xr:uid="{342D0E82-EE13-4AAC-92CF-EAA7E4ECFCE6}"/>
    <cellStyle name="20% - Accent1 2 4" xfId="43" xr:uid="{060CBB67-38EF-4484-BA0D-32251C362D8D}"/>
    <cellStyle name="20% - Accent1 2 4 2" xfId="44" xr:uid="{7CB7164A-C0A5-49D8-8011-5A807738C148}"/>
    <cellStyle name="20% - Accent1 2 4 2 2" xfId="45" xr:uid="{65C3CA21-1D8B-475B-ACA9-80FD3A370DCC}"/>
    <cellStyle name="20% - Accent1 2 4 2 3" xfId="46" xr:uid="{F6843526-1492-4495-98D8-26FFE61156F1}"/>
    <cellStyle name="20% - Accent1 2 4 3" xfId="47" xr:uid="{A60B5C27-E258-4C5C-8014-3C01F43EC460}"/>
    <cellStyle name="20% - Accent1 2 4 4" xfId="48" xr:uid="{9A02A940-E57C-4905-876E-3E6C16198A88}"/>
    <cellStyle name="20% - Accent1 2 4 5" xfId="49" xr:uid="{2BE5C8A5-BCCA-4277-BCD3-990EC1330EC5}"/>
    <cellStyle name="20% - Accent1 2 4_ACT_NIBD EQ" xfId="50" xr:uid="{EEF3A919-2397-455B-8BE4-4401B2855A1E}"/>
    <cellStyle name="20% - Accent1 2 5" xfId="51" xr:uid="{D821606F-876D-452B-A475-F7368C7399DB}"/>
    <cellStyle name="20% - Accent1 2 5 2" xfId="52" xr:uid="{91A17F77-3A36-4767-AFE3-ADE72D31DDB5}"/>
    <cellStyle name="20% - Accent1 2 5 3" xfId="53" xr:uid="{BC39EC6F-5217-40DA-BA26-1D915A234C01}"/>
    <cellStyle name="20% - Accent1 2 6" xfId="54" xr:uid="{0B3B0CD9-8CD4-4567-8678-ED5AFF107714}"/>
    <cellStyle name="20% - Accent1 2 7" xfId="55" xr:uid="{39783ABC-835D-489C-BB1B-B4A6F2E40DBE}"/>
    <cellStyle name="20% - Accent1 2 8" xfId="56" xr:uid="{88463538-9D7E-409C-8828-D6532044A844}"/>
    <cellStyle name="20% - Accent1 2_ACT Segment adj EBITDA" xfId="57" xr:uid="{92D6FF06-882B-4975-A7D8-0B0E347993D1}"/>
    <cellStyle name="20% - Accent1 3" xfId="58" xr:uid="{797B5EA9-A219-4C9B-94A8-6B06F249ACC0}"/>
    <cellStyle name="20% - Accent1 3 2" xfId="59" xr:uid="{07A3554C-C8A5-4C12-B48E-2313DE35ED5B}"/>
    <cellStyle name="20% - Accent1 3 2 2" xfId="60" xr:uid="{F3E20611-2ABB-4A87-A603-5D3B778712C5}"/>
    <cellStyle name="20% - Accent1 3 2 2 2" xfId="61" xr:uid="{D6F71694-0FFD-4E2D-AAD9-A4562EDFD765}"/>
    <cellStyle name="20% - Accent1 3 2 2 2 2" xfId="62" xr:uid="{8C434225-66AA-4CAD-AC8C-8EB9E5BD9365}"/>
    <cellStyle name="20% - Accent1 3 2 2 2 3" xfId="63" xr:uid="{6A4D6EC9-3D4D-404B-8FF3-7CF95677F659}"/>
    <cellStyle name="20% - Accent1 3 2 2 3" xfId="64" xr:uid="{A3C88602-86FC-4A52-863D-5FC1850035CE}"/>
    <cellStyle name="20% - Accent1 3 2 2 4" xfId="65" xr:uid="{35B093DE-C6D9-4089-9BC8-CDB273ADDED7}"/>
    <cellStyle name="20% - Accent1 3 2 2 5" xfId="66" xr:uid="{CD2652C4-813D-4FBE-A3CE-1EDE5880CFB8}"/>
    <cellStyle name="20% - Accent1 3 2 2_ACT_NIBD EQ" xfId="67" xr:uid="{5EE1F19C-36B9-4BF1-B1AA-0B4BEE79BED3}"/>
    <cellStyle name="20% - Accent1 3 2 3" xfId="68" xr:uid="{692CACFA-49D5-48E4-91DB-1F921FA8FF88}"/>
    <cellStyle name="20% - Accent1 3 2 3 2" xfId="69" xr:uid="{DC942EFA-7CD4-40C8-857A-D6C167D9882B}"/>
    <cellStyle name="20% - Accent1 3 2 3 2 2" xfId="70" xr:uid="{31F49ABD-98EE-4FCA-AD4E-45AADCE4D22D}"/>
    <cellStyle name="20% - Accent1 3 2 3 2 3" xfId="71" xr:uid="{084DAA06-B77B-42BA-A9FF-D1568B1FD734}"/>
    <cellStyle name="20% - Accent1 3 2 3 3" xfId="72" xr:uid="{0C45CD39-7C59-4AA3-9B4C-69C0D0BDC0DC}"/>
    <cellStyle name="20% - Accent1 3 2 3 4" xfId="73" xr:uid="{AA5C1489-4384-4F35-822E-8E7917B5B11A}"/>
    <cellStyle name="20% - Accent1 3 2 3 5" xfId="74" xr:uid="{65362796-0B8F-4B8A-82CC-4CD1B132B5A7}"/>
    <cellStyle name="20% - Accent1 3 2 3_ACT_NIBD EQ" xfId="75" xr:uid="{B88C7F4C-141A-4851-91B6-F81F9DA205B1}"/>
    <cellStyle name="20% - Accent1 3 2 4" xfId="76" xr:uid="{D77B8F46-25F3-460C-8266-4553DCE19765}"/>
    <cellStyle name="20% - Accent1 3 2 4 2" xfId="77" xr:uid="{83FFA73C-A934-45E3-8A12-1FA5D5BFC8DB}"/>
    <cellStyle name="20% - Accent1 3 2 4 3" xfId="78" xr:uid="{EC6EC1CB-A9E3-4DB8-A85D-03DC1DBD3C1D}"/>
    <cellStyle name="20% - Accent1 3 2 5" xfId="79" xr:uid="{A355D590-43B7-449F-B87F-775614854CFA}"/>
    <cellStyle name="20% - Accent1 3 2 6" xfId="80" xr:uid="{FAE80C76-C3D6-4B0A-9A19-F62AE0DB4C68}"/>
    <cellStyle name="20% - Accent1 3 2 7" xfId="81" xr:uid="{C7A94212-C312-4F61-82B1-E35296120A69}"/>
    <cellStyle name="20% - Accent1 3 2_ACT Segment adj EBITDA" xfId="82" xr:uid="{A01EFC73-40D2-4C6E-83EA-C143BAE0DAA9}"/>
    <cellStyle name="20% - Accent1 3 3" xfId="83" xr:uid="{610B9423-2650-4626-9C2C-65862B5C0755}"/>
    <cellStyle name="20% - Accent1 3 3 2" xfId="84" xr:uid="{79D394FD-D942-4D2C-B472-33B5402D22F2}"/>
    <cellStyle name="20% - Accent1 3 3 2 2" xfId="85" xr:uid="{3A0B07EA-9842-46D7-A579-325CF0AF25E5}"/>
    <cellStyle name="20% - Accent1 3 3 2 3" xfId="86" xr:uid="{ED7889AE-6039-46BF-98EF-4C586343626C}"/>
    <cellStyle name="20% - Accent1 3 3 3" xfId="87" xr:uid="{D503E675-0C12-483B-ACC0-7F1C1B6A878F}"/>
    <cellStyle name="20% - Accent1 3 3 4" xfId="88" xr:uid="{7E8EE514-3374-4309-A6E3-9409873D7592}"/>
    <cellStyle name="20% - Accent1 3 3 5" xfId="89" xr:uid="{F6C86ED5-168E-4047-8593-D939512D36BE}"/>
    <cellStyle name="20% - Accent1 3 3_ACT_NIBD EQ" xfId="90" xr:uid="{E24C6C2B-D955-4AC1-ADBA-062ACF6B7B68}"/>
    <cellStyle name="20% - Accent1 3 4" xfId="91" xr:uid="{83CE9A26-D78A-4E47-9AA1-684AE0A2CE81}"/>
    <cellStyle name="20% - Accent1 3 4 2" xfId="92" xr:uid="{8B88EE93-7F59-425C-BC0C-CB819E27FC77}"/>
    <cellStyle name="20% - Accent1 3 4 2 2" xfId="93" xr:uid="{A00979B6-816C-446B-A7FC-ACA86F8A5D13}"/>
    <cellStyle name="20% - Accent1 3 4 2 3" xfId="94" xr:uid="{8D86CC66-A276-485F-9428-B871C9DDFAE5}"/>
    <cellStyle name="20% - Accent1 3 4 3" xfId="95" xr:uid="{6AC2D927-6F0A-4E0E-A32A-BC1C328C60F9}"/>
    <cellStyle name="20% - Accent1 3 4 4" xfId="96" xr:uid="{19140B8C-56BD-4A35-B50A-3C04977107BA}"/>
    <cellStyle name="20% - Accent1 3 4 5" xfId="97" xr:uid="{10E0FFC2-470E-4DFE-814D-D5BA152B4005}"/>
    <cellStyle name="20% - Accent1 3 4_ACT_NIBD EQ" xfId="98" xr:uid="{AED51419-C2D4-4CD0-8BA0-7F4C02247075}"/>
    <cellStyle name="20% - Accent1 3 5" xfId="99" xr:uid="{0A663467-200C-4D2B-8B26-AB3AD8E1D736}"/>
    <cellStyle name="20% - Accent1 3 5 2" xfId="100" xr:uid="{6F3C5E86-0726-4C61-8CE8-3483F9D9A739}"/>
    <cellStyle name="20% - Accent1 3 5 3" xfId="101" xr:uid="{39F405F3-FF2F-4013-B278-CCE63C60D68F}"/>
    <cellStyle name="20% - Accent1 3 6" xfId="102" xr:uid="{7518970B-2995-4783-929A-263629131FF0}"/>
    <cellStyle name="20% - Accent1 3 7" xfId="103" xr:uid="{49E13106-1E1E-4C4A-9AC8-F9DEAB1ECAC0}"/>
    <cellStyle name="20% - Accent1 3 8" xfId="104" xr:uid="{6D81E30C-9719-4FE1-9268-56AF0C2332C8}"/>
    <cellStyle name="20% - Accent1 3_ACT Segment adj EBITDA" xfId="105" xr:uid="{6FFA627E-3D2E-41A0-A5DD-D1854D1F7D8D}"/>
    <cellStyle name="20% - Accent1 4" xfId="106" xr:uid="{DDC3BE93-CF9C-47D3-95B2-98D008FD3F12}"/>
    <cellStyle name="20% - Accent1 4 2" xfId="107" xr:uid="{E5A09AFC-DE1D-448F-BC32-87BDCE06714A}"/>
    <cellStyle name="20% - Accent1 4 2 2" xfId="108" xr:uid="{2133C51C-F198-4C36-BCCF-590BC2CD5199}"/>
    <cellStyle name="20% - Accent1 4 2 2 2" xfId="109" xr:uid="{01B34F53-E816-4349-87FB-C2808990C429}"/>
    <cellStyle name="20% - Accent1 4 2 2 3" xfId="110" xr:uid="{FDF5F5E8-D1D8-4805-9D28-66D0CAA0073A}"/>
    <cellStyle name="20% - Accent1 4 2 3" xfId="111" xr:uid="{D239802F-EC27-4947-825D-59CD2D408497}"/>
    <cellStyle name="20% - Accent1 4 2 4" xfId="112" xr:uid="{FE4F6666-E9D5-4DA4-8736-65EA060E38B4}"/>
    <cellStyle name="20% - Accent1 4 2 5" xfId="113" xr:uid="{ADA0086D-64A7-4484-8EF1-AB291BF7B911}"/>
    <cellStyle name="20% - Accent1 4 2_ACT_NIBD EQ" xfId="114" xr:uid="{06C3AE9A-F6C0-48B6-B361-6ED20C43275E}"/>
    <cellStyle name="20% - Accent1 4 3" xfId="115" xr:uid="{0BCF63F5-5561-4C18-9EC0-326007ACF257}"/>
    <cellStyle name="20% - Accent1 4 3 2" xfId="116" xr:uid="{EC1C2BC1-EE71-41CF-8349-ABE4AAA14716}"/>
    <cellStyle name="20% - Accent1 4 3 2 2" xfId="117" xr:uid="{D4CBB5E5-2A69-493F-A818-25E9A80D3F81}"/>
    <cellStyle name="20% - Accent1 4 3 2 3" xfId="118" xr:uid="{2A1630B0-D3B9-4932-B9FE-C88A3E61F274}"/>
    <cellStyle name="20% - Accent1 4 3 3" xfId="119" xr:uid="{6DAF616F-3B55-4248-B3B3-9B065DA82426}"/>
    <cellStyle name="20% - Accent1 4 3 4" xfId="120" xr:uid="{C5F3F259-D7E0-4A16-9AFF-2F44A1B58D75}"/>
    <cellStyle name="20% - Accent1 4 3 5" xfId="121" xr:uid="{C1ED8CF6-E678-4756-A6BD-86C061CFEA85}"/>
    <cellStyle name="20% - Accent1 4 3_ACT_NIBD EQ" xfId="122" xr:uid="{CEA6DC76-87B3-4B0F-A764-BD7DB8406E81}"/>
    <cellStyle name="20% - Accent1 4 4" xfId="123" xr:uid="{089824B2-693B-48FA-9086-B35454DA6A1F}"/>
    <cellStyle name="20% - Accent1 4 4 2" xfId="124" xr:uid="{682585C1-EF38-4BA9-A821-1D7E26DED413}"/>
    <cellStyle name="20% - Accent1 4 4 3" xfId="125" xr:uid="{DF050241-0EF1-4272-972B-1073DA8C6CA6}"/>
    <cellStyle name="20% - Accent1 4 5" xfId="126" xr:uid="{CA3560B9-1160-4EDB-B00D-6ED795408DC1}"/>
    <cellStyle name="20% - Accent1 4 6" xfId="127" xr:uid="{B06E1530-B0A2-4007-A9D6-3369C0B07737}"/>
    <cellStyle name="20% - Accent1 4 7" xfId="128" xr:uid="{598F5C4E-7330-4CEC-9431-D55C2C66BC23}"/>
    <cellStyle name="20% - Accent1 4_ACT Segment adj EBITDA" xfId="129" xr:uid="{A3B73E4C-470A-466A-82F8-FA988BBB7BDF}"/>
    <cellStyle name="20% - Accent1 5" xfId="130" xr:uid="{041DD074-1B7C-4D21-8DF5-60C187B859EE}"/>
    <cellStyle name="20% - Accent1 5 2" xfId="131" xr:uid="{11AC6961-8191-45BF-9107-AF4EEB91AA3C}"/>
    <cellStyle name="20% - Accent1 5 2 2" xfId="132" xr:uid="{B9015AD8-0703-4C04-BF6E-794631FE34B3}"/>
    <cellStyle name="20% - Accent1 5 2 3" xfId="133" xr:uid="{665F0509-85B4-4856-B1B5-FB96C192EBB5}"/>
    <cellStyle name="20% - Accent1 5 3" xfId="134" xr:uid="{6AC91206-A2E1-48AF-B6EF-5CEDA55BE666}"/>
    <cellStyle name="20% - Accent1 5 4" xfId="135" xr:uid="{4E1BC901-9F6D-49E5-B1CA-BB531CC52772}"/>
    <cellStyle name="20% - Accent1 5 5" xfId="136" xr:uid="{439A3335-0D97-4C0E-A910-B84F898608F8}"/>
    <cellStyle name="20% - Accent1 5_ACT Segment adj EBITDA" xfId="137" xr:uid="{BF854FDB-F210-4F0D-95C2-AC4DF129BD74}"/>
    <cellStyle name="20% - Accent1 6" xfId="138" xr:uid="{BC766DDC-1F5D-4DC2-909D-5AA964CB111A}"/>
    <cellStyle name="20% - Accent1 6 2" xfId="139" xr:uid="{DDEE0212-9DA3-4804-8D40-72C822A8304B}"/>
    <cellStyle name="20% - Accent1 6 2 2" xfId="140" xr:uid="{AFC51359-8F4C-4A63-8E1E-BB81355F2435}"/>
    <cellStyle name="20% - Accent1 6 2 3" xfId="141" xr:uid="{AA4A5698-4559-4C53-AEF7-B2EC5AC2EF48}"/>
    <cellStyle name="20% - Accent1 6 3" xfId="142" xr:uid="{DEDC617D-E5FE-48EC-BC6D-05BBD9098CAF}"/>
    <cellStyle name="20% - Accent1 6 4" xfId="143" xr:uid="{0581EC45-EA00-4885-9D67-1E02174BD35A}"/>
    <cellStyle name="20% - Accent1 6 5" xfId="144" xr:uid="{986E1265-E330-421E-9FA1-3A9057E902B9}"/>
    <cellStyle name="20% - Accent1 6_ACT_NIBD EQ" xfId="145" xr:uid="{DBEA03BC-89F3-4692-8337-0A40A2A6847F}"/>
    <cellStyle name="20% - Accent1 7" xfId="146" xr:uid="{E95E1A97-CE0C-4322-8BAC-B14D8486C49F}"/>
    <cellStyle name="20% - Accent1 7 2" xfId="147" xr:uid="{F553663C-B681-4D22-B236-05BF5AE4893B}"/>
    <cellStyle name="20% - Accent1 7 2 2" xfId="148" xr:uid="{6A1325A7-7DFD-4E8C-87DF-955815586CA9}"/>
    <cellStyle name="20% - Accent1 7 2 3" xfId="149" xr:uid="{84CAAB12-1CF8-4844-9A5F-0ED156F632BC}"/>
    <cellStyle name="20% - Accent1 7 3" xfId="150" xr:uid="{271AB9C2-20CA-4518-88B7-5A66ABD0D5AF}"/>
    <cellStyle name="20% - Accent1 7 4" xfId="151" xr:uid="{A35C0329-24F9-4681-B2B9-D8BD625A917C}"/>
    <cellStyle name="20% - Accent1 7 5" xfId="152" xr:uid="{4014B483-E99B-40A9-B428-0CDA6BD3CC85}"/>
    <cellStyle name="20% - Accent1 7_ACT_NIBD EQ" xfId="153" xr:uid="{DA8BFBEE-1526-4B21-9734-49A489BCA1A4}"/>
    <cellStyle name="20% - Accent1 8" xfId="154" xr:uid="{47B67DC1-76D0-47BD-A98B-D9863AB82157}"/>
    <cellStyle name="20% - Accent1 8 2" xfId="155" xr:uid="{25A1712F-9150-4F32-9634-BF3A65CFB9FB}"/>
    <cellStyle name="20% - Accent1 8 2 2" xfId="156" xr:uid="{20C05E31-464E-4C8E-B43A-153E58F749B0}"/>
    <cellStyle name="20% - Accent1 8 2 3" xfId="157" xr:uid="{78B086A9-E57C-4D0F-A383-F76BB4AAA99A}"/>
    <cellStyle name="20% - Accent1 8 3" xfId="158" xr:uid="{047CFD66-A057-443D-91D1-257D4189BB12}"/>
    <cellStyle name="20% - Accent1 8 4" xfId="159" xr:uid="{4A0064E8-1159-4DFD-B0B0-4ABCF2435425}"/>
    <cellStyle name="20% - Accent1 8 5" xfId="160" xr:uid="{540E6AF6-E250-4F39-B43C-2CDED4F2B6B1}"/>
    <cellStyle name="20% - Accent1 8_ACT_NIBD EQ" xfId="161" xr:uid="{7E585BFE-7AFF-4744-AD2A-16E8523FAFDE}"/>
    <cellStyle name="20% - Accent1 9" xfId="162" xr:uid="{FFB94A1B-C00A-447D-A7D3-DD13311EF3B5}"/>
    <cellStyle name="20% - Accent1 9 2" xfId="163" xr:uid="{3FA20FCF-5424-4C87-BC9B-6E378381B9BB}"/>
    <cellStyle name="20% - Accent1 9 2 2" xfId="164" xr:uid="{E4CF6D7E-4B48-4E10-8781-A960C174969A}"/>
    <cellStyle name="20% - Accent1 9 2 3" xfId="165" xr:uid="{5F5AB224-2B36-4C3E-AA22-F752C622AF53}"/>
    <cellStyle name="20% - Accent1 9 3" xfId="166" xr:uid="{1E62AB81-5023-46CC-9E08-85C65D26C051}"/>
    <cellStyle name="20% - Accent1 9 4" xfId="167" xr:uid="{C90363C4-8883-4139-9596-E8E13D9C7F03}"/>
    <cellStyle name="20% - Accent1 9 5" xfId="168" xr:uid="{DC2E4E04-E269-427E-9947-D664F9320F69}"/>
    <cellStyle name="20% - Accent1 9_ACT_NIBD EQ" xfId="169" xr:uid="{29BF2997-6AD2-46CC-A686-372F537ED211}"/>
    <cellStyle name="20% - Accent2 10" xfId="170" xr:uid="{F45E8924-66DE-48FC-A6F2-EE365523295D}"/>
    <cellStyle name="20% - Accent2 10 2" xfId="171" xr:uid="{31B0A986-C642-4BC0-83E9-487EA972E20D}"/>
    <cellStyle name="20% - Accent2 10 3" xfId="172" xr:uid="{0D326537-BF63-4684-A788-B865966E6CA9}"/>
    <cellStyle name="20% - Accent2 11" xfId="173" xr:uid="{84C855E6-008D-4FBA-8BFC-B48B8FDFFCE1}"/>
    <cellStyle name="20% - Accent2 12" xfId="174" xr:uid="{F63256C4-8D0F-46A1-9151-E74C338B4CCD}"/>
    <cellStyle name="20% - Accent2 13" xfId="175" xr:uid="{65533D9B-F203-4C29-9611-FFBBD659B982}"/>
    <cellStyle name="20% - Accent2 2" xfId="176" xr:uid="{3331FBDB-21B9-49EA-908F-B900958186E2}"/>
    <cellStyle name="20% - Accent2 2 2" xfId="177" xr:uid="{FEA1D92A-3C17-48CD-BFC7-B4620DAD30C5}"/>
    <cellStyle name="20% - Accent2 2 2 2" xfId="178" xr:uid="{9F40AFCC-A5B0-400F-9619-0EE7F105AFDB}"/>
    <cellStyle name="20% - Accent2 2 2 2 2" xfId="179" xr:uid="{8276CF75-920C-4C26-AFDB-4F288F2D74A1}"/>
    <cellStyle name="20% - Accent2 2 2 2 2 2" xfId="180" xr:uid="{5A235E3A-3B8B-4B11-9954-A064E4404CA4}"/>
    <cellStyle name="20% - Accent2 2 2 2 2 3" xfId="181" xr:uid="{06E4D144-6FB2-4AF7-B929-52D14A7A7F22}"/>
    <cellStyle name="20% - Accent2 2 2 2 3" xfId="182" xr:uid="{FC9EF030-68B4-4716-BD89-78776BA292F2}"/>
    <cellStyle name="20% - Accent2 2 2 2 4" xfId="183" xr:uid="{E1BC5015-10C7-490A-883F-5DA397F86F57}"/>
    <cellStyle name="20% - Accent2 2 2 2 5" xfId="184" xr:uid="{DA8199E4-7FA2-43A8-914E-E017EAF6AC27}"/>
    <cellStyle name="20% - Accent2 2 2 2_ACT_NIBD EQ" xfId="185" xr:uid="{C10583CD-E325-4A47-9BA1-595E8006C766}"/>
    <cellStyle name="20% - Accent2 2 2 3" xfId="186" xr:uid="{F5824C05-C553-49FF-89B3-16E7DA3E30AA}"/>
    <cellStyle name="20% - Accent2 2 2 3 2" xfId="187" xr:uid="{3A586129-4311-4193-8ABE-2FFC9E3A5B3C}"/>
    <cellStyle name="20% - Accent2 2 2 3 2 2" xfId="188" xr:uid="{46E9F97B-ED2B-4E9E-9321-CBA3AB58C239}"/>
    <cellStyle name="20% - Accent2 2 2 3 2 3" xfId="189" xr:uid="{C69E401B-481A-4905-92B5-B1F2671EEEC6}"/>
    <cellStyle name="20% - Accent2 2 2 3 3" xfId="190" xr:uid="{182BBD92-00F6-4790-9BE0-8C96DC24A57C}"/>
    <cellStyle name="20% - Accent2 2 2 3 4" xfId="191" xr:uid="{FE16FA05-C235-4035-9193-376CB186D22B}"/>
    <cellStyle name="20% - Accent2 2 2 3 5" xfId="192" xr:uid="{DFFF0C29-0106-4858-AD80-28BA6A389709}"/>
    <cellStyle name="20% - Accent2 2 2 3_ACT_NIBD EQ" xfId="193" xr:uid="{A840ED7B-F395-4109-AD67-333009497CF8}"/>
    <cellStyle name="20% - Accent2 2 2 4" xfId="194" xr:uid="{A048A29D-27FB-4FD2-B8AA-467C559A9CAD}"/>
    <cellStyle name="20% - Accent2 2 2 4 2" xfId="195" xr:uid="{90E7CF1F-929F-40EF-978C-401A01F339EB}"/>
    <cellStyle name="20% - Accent2 2 2 4 3" xfId="196" xr:uid="{72BE0411-F619-40C7-8452-7174D7F574DB}"/>
    <cellStyle name="20% - Accent2 2 2 5" xfId="197" xr:uid="{E84C30C6-A208-4802-B671-25F9351B8531}"/>
    <cellStyle name="20% - Accent2 2 2 6" xfId="198" xr:uid="{58F37545-1F6E-4C4F-AF2E-A889B9782F1E}"/>
    <cellStyle name="20% - Accent2 2 2 7" xfId="199" xr:uid="{928E69B3-1667-4F5D-B383-19B0466B3A25}"/>
    <cellStyle name="20% - Accent2 2 2_ACT Segment adj EBITDA" xfId="200" xr:uid="{1DE979A2-6C0A-4B64-99E8-44589A74D55B}"/>
    <cellStyle name="20% - Accent2 2 3" xfId="201" xr:uid="{6E0AD093-3EF5-4464-8C89-F9EF275200CF}"/>
    <cellStyle name="20% - Accent2 2 3 2" xfId="202" xr:uid="{95843BF4-87DF-46F9-9DA4-AF3C4A5E3383}"/>
    <cellStyle name="20% - Accent2 2 3 2 2" xfId="203" xr:uid="{C957131F-CF1C-45A6-83A3-AA2B0FF4E6B4}"/>
    <cellStyle name="20% - Accent2 2 3 2 3" xfId="204" xr:uid="{83FAB328-5D29-484D-916E-CB291C94E6A0}"/>
    <cellStyle name="20% - Accent2 2 3 3" xfId="205" xr:uid="{9C364E87-89BE-47B1-B904-22CB222FA23A}"/>
    <cellStyle name="20% - Accent2 2 3 4" xfId="206" xr:uid="{E78D8359-4819-4299-8BAB-51EBA8A6CF22}"/>
    <cellStyle name="20% - Accent2 2 3 5" xfId="207" xr:uid="{939BA865-1960-4375-9447-D791F553AFB0}"/>
    <cellStyle name="20% - Accent2 2 3_ACT_NIBD EQ" xfId="208" xr:uid="{4BD64F2A-35CD-42F9-A52E-C32F90E39DDC}"/>
    <cellStyle name="20% - Accent2 2 4" xfId="209" xr:uid="{6B0D7DE8-4769-4226-B2EA-C0A1CAF6E88B}"/>
    <cellStyle name="20% - Accent2 2 4 2" xfId="210" xr:uid="{25792695-AEAA-4629-9163-5FCFC8DE4D9C}"/>
    <cellStyle name="20% - Accent2 2 4 2 2" xfId="211" xr:uid="{1428A96E-FFBA-4679-AC25-1B72ABE14D81}"/>
    <cellStyle name="20% - Accent2 2 4 2 3" xfId="212" xr:uid="{BC550FE0-6B72-4EC4-BB0F-79FA58F68E2B}"/>
    <cellStyle name="20% - Accent2 2 4 3" xfId="213" xr:uid="{940E49A0-2116-4AC2-A059-F2B25E8FD64D}"/>
    <cellStyle name="20% - Accent2 2 4 4" xfId="214" xr:uid="{B71DB5CF-8C5B-4A41-9024-798238A1D2D2}"/>
    <cellStyle name="20% - Accent2 2 4 5" xfId="215" xr:uid="{1DFCB711-07C0-47E1-9250-4BFEFE56FEFA}"/>
    <cellStyle name="20% - Accent2 2 4_ACT_NIBD EQ" xfId="216" xr:uid="{64A190AD-A14C-4D47-B0B3-5AFEE1A5A19D}"/>
    <cellStyle name="20% - Accent2 2 5" xfId="217" xr:uid="{7A965F17-D97D-4346-8295-C01D2ADB5ABF}"/>
    <cellStyle name="20% - Accent2 2 5 2" xfId="218" xr:uid="{83B30183-915B-4583-9BEA-AA2E7A8827B0}"/>
    <cellStyle name="20% - Accent2 2 5 3" xfId="219" xr:uid="{5D7E27D0-B66E-49EA-8F99-5DF08C4104E1}"/>
    <cellStyle name="20% - Accent2 2 6" xfId="220" xr:uid="{8DE1F320-2E15-44C9-9457-D4E2BFBEB857}"/>
    <cellStyle name="20% - Accent2 2 7" xfId="221" xr:uid="{CDE918C2-0872-455E-A4CF-137711324104}"/>
    <cellStyle name="20% - Accent2 2 8" xfId="222" xr:uid="{37F46858-0EEA-4653-8AFF-F9FBA372FC7E}"/>
    <cellStyle name="20% - Accent2 2_ACT Segment adj EBITDA" xfId="223" xr:uid="{E67D6B87-76DE-43FC-84FD-9602559D9143}"/>
    <cellStyle name="20% - Accent2 3" xfId="224" xr:uid="{B28676A7-469D-4E49-AD4B-96ED0F22E5EA}"/>
    <cellStyle name="20% - Accent2 3 2" xfId="225" xr:uid="{09519F6E-1715-457A-BEC4-326A26B87C86}"/>
    <cellStyle name="20% - Accent2 3 2 2" xfId="226" xr:uid="{095FCF78-B632-4FC8-947C-51E4857A3078}"/>
    <cellStyle name="20% - Accent2 3 2 2 2" xfId="227" xr:uid="{093DCDDD-D1D5-4D99-B911-32185CAB2AEA}"/>
    <cellStyle name="20% - Accent2 3 2 2 2 2" xfId="228" xr:uid="{15C067CF-29E1-495C-B144-6AF20BCC9367}"/>
    <cellStyle name="20% - Accent2 3 2 2 2 3" xfId="229" xr:uid="{582E4B00-6F32-408A-A926-0ED2515D08A3}"/>
    <cellStyle name="20% - Accent2 3 2 2 3" xfId="230" xr:uid="{3E29AB60-3B42-48E0-8184-597BE36A3EA6}"/>
    <cellStyle name="20% - Accent2 3 2 2 4" xfId="231" xr:uid="{C943567C-E088-42C5-9815-1D7CD510E497}"/>
    <cellStyle name="20% - Accent2 3 2 2 5" xfId="232" xr:uid="{2F589BAD-581F-42F0-9488-621B7C07177A}"/>
    <cellStyle name="20% - Accent2 3 2 2_ACT_NIBD EQ" xfId="233" xr:uid="{2D4B36D1-01FB-4CBA-877F-3B60B2F5DA26}"/>
    <cellStyle name="20% - Accent2 3 2 3" xfId="234" xr:uid="{C6AFCA57-DC61-4C1B-B34B-4F65849F989D}"/>
    <cellStyle name="20% - Accent2 3 2 3 2" xfId="235" xr:uid="{3E5B49E4-144C-488E-8FF2-F303E052C3B5}"/>
    <cellStyle name="20% - Accent2 3 2 3 2 2" xfId="236" xr:uid="{57F51AE2-7C04-462E-B4E8-7F251BB17396}"/>
    <cellStyle name="20% - Accent2 3 2 3 2 3" xfId="237" xr:uid="{522F4117-C844-419E-8C02-76892402171A}"/>
    <cellStyle name="20% - Accent2 3 2 3 3" xfId="238" xr:uid="{586E77A3-78F7-4566-8FD3-5D397244AC99}"/>
    <cellStyle name="20% - Accent2 3 2 3 4" xfId="239" xr:uid="{5F80DF34-9FBC-454D-A506-779347D7D8F6}"/>
    <cellStyle name="20% - Accent2 3 2 3 5" xfId="240" xr:uid="{0C97F3FA-232A-453F-88DA-A2710ED0FEE6}"/>
    <cellStyle name="20% - Accent2 3 2 3_ACT_NIBD EQ" xfId="241" xr:uid="{4344BBC7-56BB-4029-AE88-AC43BDA3FBA7}"/>
    <cellStyle name="20% - Accent2 3 2 4" xfId="242" xr:uid="{03F50E84-7F67-4FFB-A9F4-48EF8EC52150}"/>
    <cellStyle name="20% - Accent2 3 2 4 2" xfId="243" xr:uid="{D2660D20-C8BE-4391-A28E-88736EDC8C63}"/>
    <cellStyle name="20% - Accent2 3 2 4 3" xfId="244" xr:uid="{944F34DF-BD1A-4471-9BC7-019EF67696F8}"/>
    <cellStyle name="20% - Accent2 3 2 5" xfId="245" xr:uid="{2B769936-A3F2-4BF3-B40C-92CA29B4C2CC}"/>
    <cellStyle name="20% - Accent2 3 2 6" xfId="246" xr:uid="{A57A7DD2-4C1F-42EA-BC64-EE97DCCDD78B}"/>
    <cellStyle name="20% - Accent2 3 2 7" xfId="247" xr:uid="{83F4FF12-A09E-4C14-9B27-DA7B54D6BDEA}"/>
    <cellStyle name="20% - Accent2 3 2_ACT Segment adj EBITDA" xfId="248" xr:uid="{F0669438-1F46-4DC9-B3D2-F30160E925F7}"/>
    <cellStyle name="20% - Accent2 3 3" xfId="249" xr:uid="{7A2A145F-AB8E-480F-8EA2-B8EB886FB712}"/>
    <cellStyle name="20% - Accent2 3 3 2" xfId="250" xr:uid="{C2FC2D01-DB9B-4E8E-8B14-8AC7FA562930}"/>
    <cellStyle name="20% - Accent2 3 3 2 2" xfId="251" xr:uid="{66C513B6-73C1-4C5C-8AC4-D1949974418B}"/>
    <cellStyle name="20% - Accent2 3 3 2 3" xfId="252" xr:uid="{B33B8A2D-B7F9-47E2-9678-07D1F25ECEDF}"/>
    <cellStyle name="20% - Accent2 3 3 3" xfId="253" xr:uid="{E7772FDC-B92D-47F9-83B5-1879C197E258}"/>
    <cellStyle name="20% - Accent2 3 3 4" xfId="254" xr:uid="{4C10F1B4-C7A3-4F7B-A051-D6779CBDCDCD}"/>
    <cellStyle name="20% - Accent2 3 3 5" xfId="255" xr:uid="{9132D996-CEA7-4AF2-AD71-6C37D8455D05}"/>
    <cellStyle name="20% - Accent2 3 3_ACT_NIBD EQ" xfId="256" xr:uid="{8AAAE9A3-C8E6-4D7A-8351-8B57C02F0898}"/>
    <cellStyle name="20% - Accent2 3 4" xfId="257" xr:uid="{00F2442D-2DD6-44E2-A29E-21EC2F8620D6}"/>
    <cellStyle name="20% - Accent2 3 4 2" xfId="258" xr:uid="{1F6BE45D-7E67-4F62-84B4-3F571439D6F4}"/>
    <cellStyle name="20% - Accent2 3 4 2 2" xfId="259" xr:uid="{2CB772EC-AD17-4C50-A37D-85A6C98618A1}"/>
    <cellStyle name="20% - Accent2 3 4 2 3" xfId="260" xr:uid="{FC46A1C3-9204-4B23-9E98-814CCEC4D4C0}"/>
    <cellStyle name="20% - Accent2 3 4 3" xfId="261" xr:uid="{604F9D48-C5EB-47E8-A86E-55DE8B198DCD}"/>
    <cellStyle name="20% - Accent2 3 4 4" xfId="262" xr:uid="{27704882-5E0A-457F-8B47-41D6EEAC451E}"/>
    <cellStyle name="20% - Accent2 3 4 5" xfId="263" xr:uid="{B8A76D45-32F3-48D6-A1AC-6B159327B1C9}"/>
    <cellStyle name="20% - Accent2 3 4_ACT_NIBD EQ" xfId="264" xr:uid="{7FCF79B2-9395-4888-84B2-D2268E05B650}"/>
    <cellStyle name="20% - Accent2 3 5" xfId="265" xr:uid="{96E104B6-B5BF-4A33-B1B9-34E61C0803E5}"/>
    <cellStyle name="20% - Accent2 3 5 2" xfId="266" xr:uid="{C8E66195-B62B-402A-B89E-7E6CB3A1FF42}"/>
    <cellStyle name="20% - Accent2 3 5 3" xfId="267" xr:uid="{814AC24C-8C38-4B72-9EFF-5D64683AC284}"/>
    <cellStyle name="20% - Accent2 3 6" xfId="268" xr:uid="{05D25A80-A082-49E7-9633-06FDB87D129A}"/>
    <cellStyle name="20% - Accent2 3 7" xfId="269" xr:uid="{7806BABD-B5AC-472C-A1E8-F07F4A829685}"/>
    <cellStyle name="20% - Accent2 3 8" xfId="270" xr:uid="{C5CCCBC9-F371-46A9-8CCE-3E0790DC2E0C}"/>
    <cellStyle name="20% - Accent2 3_ACT Segment adj EBITDA" xfId="271" xr:uid="{CC9E00B9-D468-4ACC-896D-15BC7157613B}"/>
    <cellStyle name="20% - Accent2 4" xfId="272" xr:uid="{8EC84438-9123-4DA6-A4B0-ACCA7B507324}"/>
    <cellStyle name="20% - Accent2 4 2" xfId="273" xr:uid="{AAF4F0BB-D4DB-498E-A35F-D1055F53AA2A}"/>
    <cellStyle name="20% - Accent2 4 2 2" xfId="274" xr:uid="{39B14B8E-15C6-4901-9956-3D0C324F734D}"/>
    <cellStyle name="20% - Accent2 4 2 2 2" xfId="275" xr:uid="{8B6C3A2F-FBBF-4076-8908-D8D0C2FB5642}"/>
    <cellStyle name="20% - Accent2 4 2 2 3" xfId="276" xr:uid="{0D00EE14-E31B-42C7-9911-8C9DDE1DC0A2}"/>
    <cellStyle name="20% - Accent2 4 2 3" xfId="277" xr:uid="{716C66D8-804C-4604-BFD3-BBC0F306B46A}"/>
    <cellStyle name="20% - Accent2 4 2 4" xfId="278" xr:uid="{95D47DE6-3688-417A-BEAB-F08D338340D2}"/>
    <cellStyle name="20% - Accent2 4 2 5" xfId="279" xr:uid="{F66F958B-8590-4E86-8E5A-1FB3CC5C6860}"/>
    <cellStyle name="20% - Accent2 4 2_ACT_NIBD EQ" xfId="280" xr:uid="{E0E3C0AB-15A3-4F20-80AE-96FEA9C909B6}"/>
    <cellStyle name="20% - Accent2 4 3" xfId="281" xr:uid="{CD4CC704-0AF6-4970-96E4-805D9C783F98}"/>
    <cellStyle name="20% - Accent2 4 3 2" xfId="282" xr:uid="{B9F3F134-E8CD-443C-92C8-2D2E932131FE}"/>
    <cellStyle name="20% - Accent2 4 3 2 2" xfId="283" xr:uid="{71477CDA-C90F-4757-911E-F9311DCDAB0D}"/>
    <cellStyle name="20% - Accent2 4 3 2 3" xfId="284" xr:uid="{00188D3C-2C8A-47BD-A812-A5912497FD0C}"/>
    <cellStyle name="20% - Accent2 4 3 3" xfId="285" xr:uid="{72E8A69D-BD90-4D2B-8349-DFE15B13DFF7}"/>
    <cellStyle name="20% - Accent2 4 3 4" xfId="286" xr:uid="{2AB173AF-09C9-4698-9C90-8FC530232942}"/>
    <cellStyle name="20% - Accent2 4 3 5" xfId="287" xr:uid="{6E7B4452-3B76-4900-B9A1-CCB8716A3981}"/>
    <cellStyle name="20% - Accent2 4 3_ACT_NIBD EQ" xfId="288" xr:uid="{171525C8-BB15-46D4-8F3C-BF739D9291AA}"/>
    <cellStyle name="20% - Accent2 4 4" xfId="289" xr:uid="{343668A3-A243-4A4B-9D00-FDF4B10DC0D7}"/>
    <cellStyle name="20% - Accent2 4 4 2" xfId="290" xr:uid="{5659B3E5-44ED-47EF-9B19-E20ED20B62BB}"/>
    <cellStyle name="20% - Accent2 4 4 3" xfId="291" xr:uid="{FE6D4709-966A-4EE0-9114-96EF954F4C35}"/>
    <cellStyle name="20% - Accent2 4 5" xfId="292" xr:uid="{FC3755C3-4A18-47A0-AA5A-6473A5162957}"/>
    <cellStyle name="20% - Accent2 4 6" xfId="293" xr:uid="{E0941856-5FE3-41DD-ADA7-84B1BDEBF6E8}"/>
    <cellStyle name="20% - Accent2 4 7" xfId="294" xr:uid="{95CA955F-417C-4D02-9EDB-34E7DD91EFBF}"/>
    <cellStyle name="20% - Accent2 4_ACT Segment adj EBITDA" xfId="295" xr:uid="{3B1B4092-B3C0-4C11-8C71-BE32C283BE7A}"/>
    <cellStyle name="20% - Accent2 5" xfId="296" xr:uid="{6A84AC02-C041-4422-BC6A-D00BBE75EFB8}"/>
    <cellStyle name="20% - Accent2 5 2" xfId="297" xr:uid="{737FBB2C-B304-400F-8C1D-7E1E94DC39E5}"/>
    <cellStyle name="20% - Accent2 5 2 2" xfId="298" xr:uid="{445A87DF-F9F7-47FE-9F14-332E0E0AEBEA}"/>
    <cellStyle name="20% - Accent2 5 2 3" xfId="299" xr:uid="{A4162B44-46E0-4529-948E-CAFA8CDAB8CC}"/>
    <cellStyle name="20% - Accent2 5 3" xfId="300" xr:uid="{219AD9DC-E851-43DB-BB0C-1C4EB3CE1B0B}"/>
    <cellStyle name="20% - Accent2 5 4" xfId="301" xr:uid="{60686E90-629A-459B-BCF2-37532DF561DE}"/>
    <cellStyle name="20% - Accent2 5 5" xfId="302" xr:uid="{11CB5B6C-8AF2-4D61-A881-0587093FD188}"/>
    <cellStyle name="20% - Accent2 5_ACT Segment adj EBITDA" xfId="303" xr:uid="{A8EDF458-35F2-4BD6-8651-71D0D5C07712}"/>
    <cellStyle name="20% - Accent2 6" xfId="304" xr:uid="{E7A403DB-DD73-4444-AEF6-6E54079CAC55}"/>
    <cellStyle name="20% - Accent2 6 2" xfId="305" xr:uid="{AD06DDD9-12DD-437A-84BE-C2455004449F}"/>
    <cellStyle name="20% - Accent2 6 2 2" xfId="306" xr:uid="{B6F3D3ED-13BE-4229-BE6F-B8AFFDD287C2}"/>
    <cellStyle name="20% - Accent2 6 2 3" xfId="307" xr:uid="{58F2F70F-75BD-4E23-B9A4-FDFA0DFB8245}"/>
    <cellStyle name="20% - Accent2 6 3" xfId="308" xr:uid="{415F9A5A-C01E-499B-8F64-B77B3FEFAE9A}"/>
    <cellStyle name="20% - Accent2 6 4" xfId="309" xr:uid="{58D482C2-D92C-4DD6-8B70-871B1A4B4FF2}"/>
    <cellStyle name="20% - Accent2 6 5" xfId="310" xr:uid="{BA624C64-C29D-4ACA-9CE5-DDAFA2F2427B}"/>
    <cellStyle name="20% - Accent2 6_ACT_NIBD EQ" xfId="311" xr:uid="{A1DED038-B11A-4173-A066-884C30272D32}"/>
    <cellStyle name="20% - Accent2 7" xfId="312" xr:uid="{6D5533EA-1E87-4934-8E47-7DC50E2A95E6}"/>
    <cellStyle name="20% - Accent2 7 2" xfId="313" xr:uid="{53AB5BDC-7D9B-4413-A9C0-C82E4B4321B2}"/>
    <cellStyle name="20% - Accent2 7 2 2" xfId="314" xr:uid="{EE998E97-6971-492E-BD3A-30833611BE30}"/>
    <cellStyle name="20% - Accent2 7 2 3" xfId="315" xr:uid="{F3C49B17-9D76-4333-A3C4-3FF8BB0F3C0A}"/>
    <cellStyle name="20% - Accent2 7 3" xfId="316" xr:uid="{08B14F29-D1C6-431F-A2AB-C3085F49E0EE}"/>
    <cellStyle name="20% - Accent2 7 4" xfId="317" xr:uid="{170CCDB1-EA4C-43BE-8A07-5421F1034366}"/>
    <cellStyle name="20% - Accent2 7 5" xfId="318" xr:uid="{94938E28-F231-46FB-B7DF-7B5391F86EC0}"/>
    <cellStyle name="20% - Accent2 7_ACT_NIBD EQ" xfId="319" xr:uid="{87C5EA50-6146-4662-B9A6-3A9387DF4B77}"/>
    <cellStyle name="20% - Accent2 8" xfId="320" xr:uid="{350B98F8-84E9-419E-8434-ED5670E503EF}"/>
    <cellStyle name="20% - Accent2 8 2" xfId="321" xr:uid="{445B9CDC-3BDB-47C2-8412-252000646069}"/>
    <cellStyle name="20% - Accent2 8 2 2" xfId="322" xr:uid="{3B0A6671-69C1-4EF4-8224-0C44732D5AEB}"/>
    <cellStyle name="20% - Accent2 8 2 3" xfId="323" xr:uid="{9309E2B9-A177-49DE-B363-AF1C94CF85BB}"/>
    <cellStyle name="20% - Accent2 8 3" xfId="324" xr:uid="{2C871CD2-6040-4CCE-BF24-065B0345A90F}"/>
    <cellStyle name="20% - Accent2 8 4" xfId="325" xr:uid="{012C2754-9A21-4855-BAC9-2463A7A0D011}"/>
    <cellStyle name="20% - Accent2 8 5" xfId="326" xr:uid="{DDC9389B-C6F9-4475-A7E7-93BD50D15D18}"/>
    <cellStyle name="20% - Accent2 8_ACT_NIBD EQ" xfId="327" xr:uid="{4751140A-7D08-4EA6-82C7-8DB1F7AA6F14}"/>
    <cellStyle name="20% - Accent2 9" xfId="328" xr:uid="{963FBABB-8E41-4765-9509-BFF9A9B0278C}"/>
    <cellStyle name="20% - Accent2 9 2" xfId="329" xr:uid="{0DA14C5C-A564-4EA5-9487-C5C40C8435CD}"/>
    <cellStyle name="20% - Accent2 9 2 2" xfId="330" xr:uid="{340EEFBB-9639-4A54-9310-5F12E1153C66}"/>
    <cellStyle name="20% - Accent2 9 2 3" xfId="331" xr:uid="{A7A147EB-C6AB-4935-B21E-30F776A69E6B}"/>
    <cellStyle name="20% - Accent2 9 3" xfId="332" xr:uid="{B56F7052-14FC-42D7-9B0B-E61765A4ADA0}"/>
    <cellStyle name="20% - Accent2 9 4" xfId="333" xr:uid="{0A537431-726B-4425-ACD0-024A88579615}"/>
    <cellStyle name="20% - Accent2 9 5" xfId="334" xr:uid="{938C77F9-DCC9-4E20-9308-4203C7AAF2C3}"/>
    <cellStyle name="20% - Accent2 9_ACT_NIBD EQ" xfId="335" xr:uid="{FACD7E04-3936-4F21-AD71-6A5E8D929141}"/>
    <cellStyle name="20% - Accent3 10" xfId="336" xr:uid="{EAE6596E-22E8-4568-94F3-037B194D453B}"/>
    <cellStyle name="20% - Accent3 10 2" xfId="337" xr:uid="{44DD5921-7D35-40A5-A133-46FAB59D073B}"/>
    <cellStyle name="20% - Accent3 10 3" xfId="338" xr:uid="{1599878A-EE56-4F12-A723-49D7E42EF1D3}"/>
    <cellStyle name="20% - Accent3 11" xfId="339" xr:uid="{747E2E2E-812F-499D-A542-6BB8C3E2AA1D}"/>
    <cellStyle name="20% - Accent3 12" xfId="340" xr:uid="{9A664A00-782F-4861-91F5-B436AB9C7CDF}"/>
    <cellStyle name="20% - Accent3 13" xfId="341" xr:uid="{CB221E5F-0FE0-487C-9C13-459175A995CF}"/>
    <cellStyle name="20% - Accent3 2" xfId="342" xr:uid="{E6BBF487-5C55-4771-9BBD-3674CE4B1951}"/>
    <cellStyle name="20% - Accent3 2 2" xfId="343" xr:uid="{4FED25A4-D4FB-43E0-BCAB-5418BED1497D}"/>
    <cellStyle name="20% - Accent3 2 2 2" xfId="344" xr:uid="{BBA13BFF-DB22-4146-8954-14D08B3E35C6}"/>
    <cellStyle name="20% - Accent3 2 2 2 2" xfId="345" xr:uid="{81DAC76D-AB0E-4031-97F2-3ADCE3F94198}"/>
    <cellStyle name="20% - Accent3 2 2 2 2 2" xfId="346" xr:uid="{684053FA-4A7D-4BC9-9AE0-45AC7910D1CB}"/>
    <cellStyle name="20% - Accent3 2 2 2 2 3" xfId="347" xr:uid="{8F811800-4961-4172-8998-E7F9412749E8}"/>
    <cellStyle name="20% - Accent3 2 2 2 3" xfId="348" xr:uid="{7AEF413F-0F9D-43C3-B1E5-111D7E6EC038}"/>
    <cellStyle name="20% - Accent3 2 2 2 4" xfId="349" xr:uid="{222C2231-F74F-4F8A-B466-B442DF2C7658}"/>
    <cellStyle name="20% - Accent3 2 2 2 5" xfId="350" xr:uid="{860EAA7D-847B-4A93-9A9D-A980B7A66F7E}"/>
    <cellStyle name="20% - Accent3 2 2 2_ACT_NIBD EQ" xfId="351" xr:uid="{0A93D0BD-4962-4439-85E6-155F8A74488A}"/>
    <cellStyle name="20% - Accent3 2 2 3" xfId="352" xr:uid="{71F6CF0E-16AE-4BC7-BC6B-F4270B2293B1}"/>
    <cellStyle name="20% - Accent3 2 2 3 2" xfId="353" xr:uid="{80F0DD7D-F12D-4A5B-B6E3-543F58821146}"/>
    <cellStyle name="20% - Accent3 2 2 3 2 2" xfId="354" xr:uid="{73D5A18C-2F7B-4E9C-9438-E48962D8CEC6}"/>
    <cellStyle name="20% - Accent3 2 2 3 2 3" xfId="355" xr:uid="{663E6B17-1FD8-40C3-98BE-BC6413DDA565}"/>
    <cellStyle name="20% - Accent3 2 2 3 3" xfId="356" xr:uid="{A1B16F98-2335-4188-84AD-65CB79784AA3}"/>
    <cellStyle name="20% - Accent3 2 2 3 4" xfId="357" xr:uid="{8B789D2D-8910-40BD-815B-00CEC21F3BAB}"/>
    <cellStyle name="20% - Accent3 2 2 3 5" xfId="358" xr:uid="{A99A6A48-6648-4A31-8B14-3AA5BD4639FA}"/>
    <cellStyle name="20% - Accent3 2 2 3_ACT_NIBD EQ" xfId="359" xr:uid="{5685EE03-652C-4DB7-B1BC-9B157480FE51}"/>
    <cellStyle name="20% - Accent3 2 2 4" xfId="360" xr:uid="{F5EEC392-3EAA-40D6-8469-757643FF6379}"/>
    <cellStyle name="20% - Accent3 2 2 4 2" xfId="361" xr:uid="{4B0DCD51-41DB-4E0E-9095-740AE68A995A}"/>
    <cellStyle name="20% - Accent3 2 2 4 3" xfId="362" xr:uid="{929ED07A-99B9-4482-8AB5-B0A39F2B8BE7}"/>
    <cellStyle name="20% - Accent3 2 2 5" xfId="363" xr:uid="{2EBBEC73-606E-493B-BD90-D36C37279422}"/>
    <cellStyle name="20% - Accent3 2 2 6" xfId="364" xr:uid="{3DA14E10-DA68-4013-BC85-FBB88B03641D}"/>
    <cellStyle name="20% - Accent3 2 2 7" xfId="365" xr:uid="{129572FA-F884-4789-8C81-4F567B9C48FC}"/>
    <cellStyle name="20% - Accent3 2 2_ACT Segment adj EBITDA" xfId="366" xr:uid="{74D2B716-14B5-4F44-AFEC-A0F451DB2DB3}"/>
    <cellStyle name="20% - Accent3 2 3" xfId="367" xr:uid="{33A92272-265C-4965-869A-07A3D958220E}"/>
    <cellStyle name="20% - Accent3 2 3 2" xfId="368" xr:uid="{88D41183-9235-46AF-9849-10AB48082B10}"/>
    <cellStyle name="20% - Accent3 2 3 2 2" xfId="369" xr:uid="{3AADDDD1-CB08-4C99-9AC7-E6FE06609F6A}"/>
    <cellStyle name="20% - Accent3 2 3 2 3" xfId="370" xr:uid="{71782F27-1F9A-4A1D-A158-DEE89E2F4E9B}"/>
    <cellStyle name="20% - Accent3 2 3 3" xfId="371" xr:uid="{D85BBA20-10EB-45FD-A877-DBD1C9F2D999}"/>
    <cellStyle name="20% - Accent3 2 3 4" xfId="372" xr:uid="{569DB6B9-88DF-4127-A4D5-09BF6FEC6109}"/>
    <cellStyle name="20% - Accent3 2 3 5" xfId="373" xr:uid="{5E0CC6A3-FD3E-4A87-B47D-64262F0C1042}"/>
    <cellStyle name="20% - Accent3 2 3_ACT_NIBD EQ" xfId="374" xr:uid="{2630ACAB-67C0-48D1-A7BD-E19F81166F20}"/>
    <cellStyle name="20% - Accent3 2 4" xfId="375" xr:uid="{190D4F5B-BBF9-4FB7-AC0F-E8E18352C4C8}"/>
    <cellStyle name="20% - Accent3 2 4 2" xfId="376" xr:uid="{39751FE2-A9CA-49AC-9CEA-146668118A4D}"/>
    <cellStyle name="20% - Accent3 2 4 2 2" xfId="377" xr:uid="{168DC300-FA8B-4315-B24C-6CB76C8EA361}"/>
    <cellStyle name="20% - Accent3 2 4 2 3" xfId="378" xr:uid="{378EB52A-7482-4357-9619-7EFCF0850F8E}"/>
    <cellStyle name="20% - Accent3 2 4 3" xfId="379" xr:uid="{F6CDBDDC-77CA-413C-A320-B18C8C89A33B}"/>
    <cellStyle name="20% - Accent3 2 4 4" xfId="380" xr:uid="{902EC829-01AE-439E-8483-0106BACF9402}"/>
    <cellStyle name="20% - Accent3 2 4 5" xfId="381" xr:uid="{0BE64ECE-B2C5-4A17-B5FC-7417B5487D7C}"/>
    <cellStyle name="20% - Accent3 2 4_ACT_NIBD EQ" xfId="382" xr:uid="{0A3BEEE5-5CF7-4B60-85BF-95A3739163EB}"/>
    <cellStyle name="20% - Accent3 2 5" xfId="383" xr:uid="{613788F0-97DD-40C1-86C4-62FA42EB3BB4}"/>
    <cellStyle name="20% - Accent3 2 5 2" xfId="384" xr:uid="{FF42D943-C005-4106-8D32-96BF3970DB76}"/>
    <cellStyle name="20% - Accent3 2 5 3" xfId="385" xr:uid="{7FBDDE3F-F2D8-4E64-BFF8-0F8CDEC71E2B}"/>
    <cellStyle name="20% - Accent3 2 6" xfId="386" xr:uid="{5517C7F8-B540-424B-8A69-9889F9159E86}"/>
    <cellStyle name="20% - Accent3 2 7" xfId="387" xr:uid="{4178F854-F2C2-4122-9761-7537FA6320D9}"/>
    <cellStyle name="20% - Accent3 2 8" xfId="388" xr:uid="{B004FE7A-AFD6-463B-B035-22ACF9BE8206}"/>
    <cellStyle name="20% - Accent3 2_ACT Segment adj EBITDA" xfId="389" xr:uid="{A5CC6E33-3621-4568-B1C2-A66C3F484EC0}"/>
    <cellStyle name="20% - Accent3 3" xfId="390" xr:uid="{431AA626-ECE1-4B8A-B0BD-D52EDC6BC2DF}"/>
    <cellStyle name="20% - Accent3 3 2" xfId="391" xr:uid="{F09DBD21-D235-422A-9E95-BA61C530A83C}"/>
    <cellStyle name="20% - Accent3 3 2 2" xfId="392" xr:uid="{2A21E660-D2FA-4DC6-A2EC-D9E17B7C62EE}"/>
    <cellStyle name="20% - Accent3 3 2 2 2" xfId="393" xr:uid="{4492E78A-E7E9-41BA-BD7C-511B50CD2313}"/>
    <cellStyle name="20% - Accent3 3 2 2 2 2" xfId="394" xr:uid="{2D2B463E-FB19-4766-AA47-68D5B45257B9}"/>
    <cellStyle name="20% - Accent3 3 2 2 2 3" xfId="395" xr:uid="{90DE6FB9-681C-413A-BCC7-D93DB8A62B5B}"/>
    <cellStyle name="20% - Accent3 3 2 2 3" xfId="396" xr:uid="{F158A4FA-0933-41C4-9A66-E0F8781E6E6F}"/>
    <cellStyle name="20% - Accent3 3 2 2 4" xfId="397" xr:uid="{71F27323-8894-4A18-A2B1-548EF66B4A81}"/>
    <cellStyle name="20% - Accent3 3 2 2 5" xfId="398" xr:uid="{7C7FBD79-760C-4180-895C-4D777A14A86E}"/>
    <cellStyle name="20% - Accent3 3 2 2_ACT_NIBD EQ" xfId="399" xr:uid="{AB1B3FC5-9711-4B49-A3A6-8615E4652724}"/>
    <cellStyle name="20% - Accent3 3 2 3" xfId="400" xr:uid="{F913A003-823E-42C4-81AE-481376E1BE55}"/>
    <cellStyle name="20% - Accent3 3 2 3 2" xfId="401" xr:uid="{D293C1D7-FD1E-48F6-852F-9146BA0BEBAA}"/>
    <cellStyle name="20% - Accent3 3 2 3 2 2" xfId="402" xr:uid="{6C5955B1-9A31-4120-887A-5300EC80C726}"/>
    <cellStyle name="20% - Accent3 3 2 3 2 3" xfId="403" xr:uid="{2BBFB601-D48F-4811-AF78-922896392BE8}"/>
    <cellStyle name="20% - Accent3 3 2 3 3" xfId="404" xr:uid="{37D3D07F-FDB7-4CFD-9C68-D78A10D72E9C}"/>
    <cellStyle name="20% - Accent3 3 2 3 4" xfId="405" xr:uid="{4D8C96C1-AE54-4B1F-A77C-E43B8488BF30}"/>
    <cellStyle name="20% - Accent3 3 2 3 5" xfId="406" xr:uid="{117A1D3E-9BF4-4E15-B9D9-E10B1CA6B187}"/>
    <cellStyle name="20% - Accent3 3 2 3_ACT_NIBD EQ" xfId="407" xr:uid="{A6F1B32F-E72D-42A4-8D4E-A06187877E02}"/>
    <cellStyle name="20% - Accent3 3 2 4" xfId="408" xr:uid="{1AB2B070-D4F8-4121-8123-F1002F541A0A}"/>
    <cellStyle name="20% - Accent3 3 2 4 2" xfId="409" xr:uid="{644971EA-4708-4FB4-909B-A10806486FD0}"/>
    <cellStyle name="20% - Accent3 3 2 4 3" xfId="410" xr:uid="{4660E345-7B29-4DAE-B1F2-083C6B84D99B}"/>
    <cellStyle name="20% - Accent3 3 2 5" xfId="411" xr:uid="{52E8893A-90EC-4145-8187-8A8B4C51ED2C}"/>
    <cellStyle name="20% - Accent3 3 2 6" xfId="412" xr:uid="{5602671C-35E1-47CA-A07A-16D43C386B70}"/>
    <cellStyle name="20% - Accent3 3 2 7" xfId="413" xr:uid="{BCA3B2D6-76D6-4553-B34D-48D6D3C184B1}"/>
    <cellStyle name="20% - Accent3 3 2_ACT Segment adj EBITDA" xfId="414" xr:uid="{FBDD4EA8-FAF2-4A5B-BBB2-4D60C3AB9C0D}"/>
    <cellStyle name="20% - Accent3 3 3" xfId="415" xr:uid="{54BEC7DB-C712-4A9F-8B36-4659E9AD666F}"/>
    <cellStyle name="20% - Accent3 3 3 2" xfId="416" xr:uid="{1EAB13C7-37C9-4751-8A63-51AAFCDF4B75}"/>
    <cellStyle name="20% - Accent3 3 3 2 2" xfId="417" xr:uid="{77DD19F1-723C-48E1-BB5A-98D6985D81B9}"/>
    <cellStyle name="20% - Accent3 3 3 2 3" xfId="418" xr:uid="{49A12167-0EFC-4695-B89A-CF8C6FD5A705}"/>
    <cellStyle name="20% - Accent3 3 3 3" xfId="419" xr:uid="{6F40C087-C681-48BB-99CB-401A99F55334}"/>
    <cellStyle name="20% - Accent3 3 3 4" xfId="420" xr:uid="{E626C0E0-6328-4766-BDA1-94E4C6A3A0FC}"/>
    <cellStyle name="20% - Accent3 3 3 5" xfId="421" xr:uid="{291FC373-F85E-42FF-B60A-1D0844DF170C}"/>
    <cellStyle name="20% - Accent3 3 3_ACT_NIBD EQ" xfId="422" xr:uid="{94DE1677-31CE-41AE-9D4F-10B058536E57}"/>
    <cellStyle name="20% - Accent3 3 4" xfId="423" xr:uid="{3D53CE43-B601-4F33-92A0-88CEE11C9A81}"/>
    <cellStyle name="20% - Accent3 3 4 2" xfId="424" xr:uid="{CAB2B023-AE73-4141-8484-933FC658A9C7}"/>
    <cellStyle name="20% - Accent3 3 4 2 2" xfId="425" xr:uid="{0C580E70-D557-44B1-B0AA-64D2B4FBBE83}"/>
    <cellStyle name="20% - Accent3 3 4 2 3" xfId="426" xr:uid="{99736B4E-C0FE-4892-97E5-C136C505C060}"/>
    <cellStyle name="20% - Accent3 3 4 3" xfId="427" xr:uid="{C9449F7D-57D2-4906-AA79-58B420B2B3DB}"/>
    <cellStyle name="20% - Accent3 3 4 4" xfId="428" xr:uid="{383346FB-DBEB-470B-8FDD-A524D4D556BE}"/>
    <cellStyle name="20% - Accent3 3 4 5" xfId="429" xr:uid="{59A3C773-F753-4307-B3AF-4BC9C5245159}"/>
    <cellStyle name="20% - Accent3 3 4_ACT_NIBD EQ" xfId="430" xr:uid="{3D197517-0087-4ADD-817E-5583422E3804}"/>
    <cellStyle name="20% - Accent3 3 5" xfId="431" xr:uid="{963E8F7B-FD5B-4A6B-81C5-D79952011C97}"/>
    <cellStyle name="20% - Accent3 3 5 2" xfId="432" xr:uid="{F5580D91-640B-46F0-9064-D12CC380F0B9}"/>
    <cellStyle name="20% - Accent3 3 5 3" xfId="433" xr:uid="{3956CC3A-EA8D-4488-8E1A-B808BAF576C8}"/>
    <cellStyle name="20% - Accent3 3 6" xfId="434" xr:uid="{9C94E8BC-C173-44A4-9BF5-4CF4FFD0426E}"/>
    <cellStyle name="20% - Accent3 3 7" xfId="435" xr:uid="{F3938C21-32E4-4459-BD71-DC10D498CDD7}"/>
    <cellStyle name="20% - Accent3 3 8" xfId="436" xr:uid="{08F03365-52A8-472E-95B0-1AA558D263F4}"/>
    <cellStyle name="20% - Accent3 3_ACT Segment adj EBITDA" xfId="437" xr:uid="{DB2ADDCD-ABCD-4C15-85BC-6990CCFF483D}"/>
    <cellStyle name="20% - Accent3 4" xfId="438" xr:uid="{160C004C-1F41-4E62-8425-0C1D7DF19463}"/>
    <cellStyle name="20% - Accent3 4 2" xfId="439" xr:uid="{22AD5415-CF73-4AA8-862C-53C078379F5A}"/>
    <cellStyle name="20% - Accent3 4 2 2" xfId="440" xr:uid="{B1337585-48F4-4353-BAF2-0F58EDF9208C}"/>
    <cellStyle name="20% - Accent3 4 2 2 2" xfId="441" xr:uid="{15528B0E-D03C-4CD9-8E54-8E0AA33E7277}"/>
    <cellStyle name="20% - Accent3 4 2 2 3" xfId="442" xr:uid="{D4DC0D82-84FD-4719-9F05-699FB4B07F4F}"/>
    <cellStyle name="20% - Accent3 4 2 3" xfId="443" xr:uid="{3D2A948D-F4D5-47EF-98A9-CE21DDF4A205}"/>
    <cellStyle name="20% - Accent3 4 2 4" xfId="444" xr:uid="{EE302306-A632-4D5D-836C-AF480A1B3A5E}"/>
    <cellStyle name="20% - Accent3 4 2 5" xfId="445" xr:uid="{02C8A42E-E69A-4C69-8185-735914E2CF5C}"/>
    <cellStyle name="20% - Accent3 4 2_ACT_NIBD EQ" xfId="446" xr:uid="{54B21953-5DB0-42F7-B914-20DAF6E85E58}"/>
    <cellStyle name="20% - Accent3 4 3" xfId="447" xr:uid="{CCF43F03-0F30-42ED-A0C3-4A70884D1363}"/>
    <cellStyle name="20% - Accent3 4 3 2" xfId="448" xr:uid="{C99C061F-8848-4BCF-916E-5F531F309DC5}"/>
    <cellStyle name="20% - Accent3 4 3 2 2" xfId="449" xr:uid="{2CB3B77A-3B84-4CB6-BF66-3B99A91439A8}"/>
    <cellStyle name="20% - Accent3 4 3 2 3" xfId="450" xr:uid="{00058BAA-0EB8-4869-8FAE-AA198D78E5EC}"/>
    <cellStyle name="20% - Accent3 4 3 3" xfId="451" xr:uid="{FBBED74F-5A3D-4343-9148-856A8E555FFB}"/>
    <cellStyle name="20% - Accent3 4 3 4" xfId="452" xr:uid="{67F95FB1-2795-4A39-A706-485581C07F98}"/>
    <cellStyle name="20% - Accent3 4 3 5" xfId="453" xr:uid="{E526CF09-D257-4D2C-9F5F-AED96D41610F}"/>
    <cellStyle name="20% - Accent3 4 3_ACT_NIBD EQ" xfId="454" xr:uid="{7E80F2B6-5045-4528-BAFE-931B51F439C1}"/>
    <cellStyle name="20% - Accent3 4 4" xfId="455" xr:uid="{7213501F-D308-4C74-95B1-7B699EB03118}"/>
    <cellStyle name="20% - Accent3 4 4 2" xfId="456" xr:uid="{DB6EE5BE-64DA-4739-926B-A52F0DBF4664}"/>
    <cellStyle name="20% - Accent3 4 4 3" xfId="457" xr:uid="{B16FC188-0F24-47E5-86A0-1D22DFC92C0F}"/>
    <cellStyle name="20% - Accent3 4 5" xfId="458" xr:uid="{C6CE065A-E1D3-4889-A825-FA1194901F12}"/>
    <cellStyle name="20% - Accent3 4 6" xfId="459" xr:uid="{9F86092A-AF13-4DFF-9C3E-40B5FAD9375B}"/>
    <cellStyle name="20% - Accent3 4 7" xfId="460" xr:uid="{4876ACAF-4D4F-4784-91B1-5D7A172F1652}"/>
    <cellStyle name="20% - Accent3 4_ACT Segment adj EBITDA" xfId="461" xr:uid="{787C6BCC-E169-4F0C-8739-F765130FD10F}"/>
    <cellStyle name="20% - Accent3 5" xfId="462" xr:uid="{BC844521-0EE6-49D6-9042-544D36103070}"/>
    <cellStyle name="20% - Accent3 5 2" xfId="463" xr:uid="{BAEBA67E-0A2A-4986-8668-75818B117C78}"/>
    <cellStyle name="20% - Accent3 5 2 2" xfId="464" xr:uid="{8C5F8376-EBB7-4DD1-B0B5-089A4FA7FAAA}"/>
    <cellStyle name="20% - Accent3 5 2 3" xfId="465" xr:uid="{52815320-745C-4C78-853E-ADC335D8590D}"/>
    <cellStyle name="20% - Accent3 5 3" xfId="466" xr:uid="{DEEEC3BC-B603-4052-A133-4E3EAC97CCC4}"/>
    <cellStyle name="20% - Accent3 5 4" xfId="467" xr:uid="{33B85018-2677-415E-A066-5A466048E937}"/>
    <cellStyle name="20% - Accent3 5 5" xfId="468" xr:uid="{54F37E3F-02EC-4391-9991-594736A87099}"/>
    <cellStyle name="20% - Accent3 5_ACT Segment adj EBITDA" xfId="469" xr:uid="{59C2800D-90F0-45A2-9197-231BEF9D788D}"/>
    <cellStyle name="20% - Accent3 6" xfId="470" xr:uid="{30618B02-D652-49BE-95FF-A558D81D864E}"/>
    <cellStyle name="20% - Accent3 6 2" xfId="471" xr:uid="{C5AEFA6A-70DE-4175-91D2-04C97073ABF2}"/>
    <cellStyle name="20% - Accent3 6 2 2" xfId="472" xr:uid="{B2745595-021F-40FA-866B-A3D17E886EFE}"/>
    <cellStyle name="20% - Accent3 6 2 3" xfId="473" xr:uid="{15CAE0F7-CCB4-4AD6-BBEB-A2C8909FA103}"/>
    <cellStyle name="20% - Accent3 6 3" xfId="474" xr:uid="{8FAA4898-13FF-4858-944C-BEC4ECF45D74}"/>
    <cellStyle name="20% - Accent3 6 4" xfId="475" xr:uid="{FB79535F-473E-4D1B-91CF-8715D6564748}"/>
    <cellStyle name="20% - Accent3 6 5" xfId="476" xr:uid="{6E37ED17-1EA3-413A-B372-3B2877101097}"/>
    <cellStyle name="20% - Accent3 6_ACT_NIBD EQ" xfId="477" xr:uid="{A39603A9-6196-41CF-9565-2C4196A8EFAA}"/>
    <cellStyle name="20% - Accent3 7" xfId="478" xr:uid="{76034A48-8806-45EA-AE4B-BAEB948B7438}"/>
    <cellStyle name="20% - Accent3 7 2" xfId="479" xr:uid="{A9542588-5E86-4275-92CE-1D9B5B0E4C71}"/>
    <cellStyle name="20% - Accent3 7 2 2" xfId="480" xr:uid="{6CD2A8F6-E8B6-4769-BE2E-994A97A3C6A6}"/>
    <cellStyle name="20% - Accent3 7 2 3" xfId="481" xr:uid="{41670C7A-FFA8-424C-8556-F302FFEEEA11}"/>
    <cellStyle name="20% - Accent3 7 3" xfId="482" xr:uid="{960A432D-01BC-448E-B178-FD1BFD353606}"/>
    <cellStyle name="20% - Accent3 7 4" xfId="483" xr:uid="{617E5893-956E-456A-9BBA-927AD875546D}"/>
    <cellStyle name="20% - Accent3 7 5" xfId="484" xr:uid="{E78BE438-5DF9-42F2-A711-A220FE1A1967}"/>
    <cellStyle name="20% - Accent3 7_ACT_NIBD EQ" xfId="485" xr:uid="{1C23B343-E087-4DCF-8A35-D44F29D692AB}"/>
    <cellStyle name="20% - Accent3 8" xfId="486" xr:uid="{8E4C70EA-2AA2-4234-9C4D-D3714D27269C}"/>
    <cellStyle name="20% - Accent3 8 2" xfId="487" xr:uid="{DE37A109-DE64-4A74-85DC-E59CC5B54AA5}"/>
    <cellStyle name="20% - Accent3 8 2 2" xfId="488" xr:uid="{CC85DB8E-108C-4DBF-820A-2B631CC34CEC}"/>
    <cellStyle name="20% - Accent3 8 2 3" xfId="489" xr:uid="{53CF16D3-62EB-406D-A91B-E4CE2B504FBC}"/>
    <cellStyle name="20% - Accent3 8 3" xfId="490" xr:uid="{FEA66675-52BC-4AEF-A55E-ADF6318A61E4}"/>
    <cellStyle name="20% - Accent3 8 4" xfId="491" xr:uid="{F0B00E02-96F5-4F23-89B6-8AE017BCD57E}"/>
    <cellStyle name="20% - Accent3 8 5" xfId="492" xr:uid="{EFCBD5C0-FAA4-46A5-88A0-6A73AE74C309}"/>
    <cellStyle name="20% - Accent3 8_ACT_NIBD EQ" xfId="493" xr:uid="{4FFB56D3-2694-457E-B849-2FF818B40063}"/>
    <cellStyle name="20% - Accent3 9" xfId="494" xr:uid="{D8784272-A263-4618-84BC-445EC55C0E18}"/>
    <cellStyle name="20% - Accent3 9 2" xfId="495" xr:uid="{2BDDD7CD-0743-47B0-B720-158170DCF6A0}"/>
    <cellStyle name="20% - Accent3 9 2 2" xfId="496" xr:uid="{21C0C62C-CECA-47D7-A98D-7D7D8FCD8DAC}"/>
    <cellStyle name="20% - Accent3 9 2 3" xfId="497" xr:uid="{F7EBD6FE-EE98-4D61-B134-8D95C68A57F2}"/>
    <cellStyle name="20% - Accent3 9 3" xfId="498" xr:uid="{42489981-4F35-437C-B59C-DEFF66989BEC}"/>
    <cellStyle name="20% - Accent3 9 4" xfId="499" xr:uid="{5BB3BE04-A416-431C-AD22-5005A0F2A12A}"/>
    <cellStyle name="20% - Accent3 9 5" xfId="500" xr:uid="{6C189F93-673F-40B3-AF5D-A9601C903901}"/>
    <cellStyle name="20% - Accent3 9_ACT_NIBD EQ" xfId="501" xr:uid="{021BFD4E-70C0-44AF-B25C-2D8BCE1721EE}"/>
    <cellStyle name="20% - Accent4 10" xfId="502" xr:uid="{5ACEC136-72A5-48E5-A8BC-FA80286CFC6C}"/>
    <cellStyle name="20% - Accent4 10 2" xfId="503" xr:uid="{978C36E4-13A2-4B60-A291-5B58B047595C}"/>
    <cellStyle name="20% - Accent4 10 3" xfId="504" xr:uid="{BA574339-C2C5-4C89-B3B8-0F10D9E3DA14}"/>
    <cellStyle name="20% - Accent4 11" xfId="505" xr:uid="{510C9CFA-8B21-4E5C-9FC2-54979D8F3BEB}"/>
    <cellStyle name="20% - Accent4 12" xfId="506" xr:uid="{4EE949C1-6BD3-42BD-BCE7-625785F7C1C3}"/>
    <cellStyle name="20% - Accent4 13" xfId="507" xr:uid="{250D8322-7663-4D5B-BF4A-E7B292BC9C50}"/>
    <cellStyle name="20% - Accent4 2" xfId="508" xr:uid="{67031850-EEBA-4C81-A0FD-D1024D76F256}"/>
    <cellStyle name="20% - Accent4 2 2" xfId="509" xr:uid="{4785E472-B380-4EB3-B954-691EDDB3E098}"/>
    <cellStyle name="20% - Accent4 2 2 2" xfId="510" xr:uid="{52629779-CAF2-45A7-B3DB-E5326E6A2BC9}"/>
    <cellStyle name="20% - Accent4 2 2 2 2" xfId="511" xr:uid="{C2EA2277-8282-4D2F-88C2-3112A9512024}"/>
    <cellStyle name="20% - Accent4 2 2 2 2 2" xfId="512" xr:uid="{8B75DD53-3544-4D05-A6C1-65581AB568C3}"/>
    <cellStyle name="20% - Accent4 2 2 2 2 3" xfId="513" xr:uid="{03D05241-7B28-4B66-9D76-EA81301591A1}"/>
    <cellStyle name="20% - Accent4 2 2 2 3" xfId="514" xr:uid="{6CD6DA1E-E4FD-491D-AFC0-C44DC4710A8C}"/>
    <cellStyle name="20% - Accent4 2 2 2 4" xfId="515" xr:uid="{15F2D121-60FD-467B-900B-E7D273104627}"/>
    <cellStyle name="20% - Accent4 2 2 2 5" xfId="516" xr:uid="{13C1B399-1D14-4E4C-BC61-390D7C46A0B1}"/>
    <cellStyle name="20% - Accent4 2 2 2_ACT_NIBD EQ" xfId="517" xr:uid="{7A8B9166-B296-4F3E-8FAC-7932E72EE004}"/>
    <cellStyle name="20% - Accent4 2 2 3" xfId="518" xr:uid="{0C119A77-54C1-4378-8DFF-1158C26E73E7}"/>
    <cellStyle name="20% - Accent4 2 2 3 2" xfId="519" xr:uid="{D3E6F9E8-11E1-4597-B7D6-1D1C1D68DD06}"/>
    <cellStyle name="20% - Accent4 2 2 3 2 2" xfId="520" xr:uid="{F1275C68-35B9-4358-86B8-4A9CF6CE0993}"/>
    <cellStyle name="20% - Accent4 2 2 3 2 3" xfId="521" xr:uid="{E3582C0B-D8CD-4973-8F02-AFA05EDAE10D}"/>
    <cellStyle name="20% - Accent4 2 2 3 3" xfId="522" xr:uid="{2765B0F0-E0B7-46E8-9889-30E8B08E3515}"/>
    <cellStyle name="20% - Accent4 2 2 3 4" xfId="523" xr:uid="{6BF91100-048A-4E7A-8DFC-47F70207CDFD}"/>
    <cellStyle name="20% - Accent4 2 2 3 5" xfId="524" xr:uid="{CEA82FF5-CE84-4CBF-B6E8-9B839E5023DD}"/>
    <cellStyle name="20% - Accent4 2 2 3_ACT_NIBD EQ" xfId="525" xr:uid="{AF060FCE-FE48-4EC0-A37B-AA03A1E64983}"/>
    <cellStyle name="20% - Accent4 2 2 4" xfId="526" xr:uid="{0685580C-ECBE-4AAA-9F36-C96EF60EF305}"/>
    <cellStyle name="20% - Accent4 2 2 4 2" xfId="527" xr:uid="{4B7823E5-CD52-49E5-BE86-578D88362DDE}"/>
    <cellStyle name="20% - Accent4 2 2 4 3" xfId="528" xr:uid="{2F182377-EE65-4FDA-AF87-6DC2495C665C}"/>
    <cellStyle name="20% - Accent4 2 2 5" xfId="529" xr:uid="{C3FA6DAA-8B7B-4F95-BE55-786D0447EB73}"/>
    <cellStyle name="20% - Accent4 2 2 6" xfId="530" xr:uid="{6A7C53A7-D3C7-4A1A-A61B-82DE04AAB478}"/>
    <cellStyle name="20% - Accent4 2 2 7" xfId="531" xr:uid="{09FD8C1A-B351-44F7-8460-33B10FB67972}"/>
    <cellStyle name="20% - Accent4 2 2_ACT Segment adj EBITDA" xfId="532" xr:uid="{77CA5945-A2C5-4E48-B82C-5062AE026A5D}"/>
    <cellStyle name="20% - Accent4 2 3" xfId="533" xr:uid="{888C9C97-D9E9-426C-A4FD-5C0B9C607E80}"/>
    <cellStyle name="20% - Accent4 2 3 2" xfId="534" xr:uid="{EE4A7CD3-4B9A-4AE0-A50B-93572B5CA6D3}"/>
    <cellStyle name="20% - Accent4 2 3 2 2" xfId="535" xr:uid="{AB4DD6B4-911D-4F70-9CDA-7AD57AB11C74}"/>
    <cellStyle name="20% - Accent4 2 3 2 3" xfId="536" xr:uid="{375977DA-9B12-4ADB-ABD0-4A70F09BC2D5}"/>
    <cellStyle name="20% - Accent4 2 3 3" xfId="537" xr:uid="{3DF96C50-AD4D-4F9E-8216-D695D7CD6AC0}"/>
    <cellStyle name="20% - Accent4 2 3 4" xfId="538" xr:uid="{3A12CC9F-1512-4FDB-A0C8-6BB38C9283A3}"/>
    <cellStyle name="20% - Accent4 2 3 5" xfId="539" xr:uid="{CDC785FD-B765-4F7B-81A7-35E4620A7AA6}"/>
    <cellStyle name="20% - Accent4 2 3_ACT_NIBD EQ" xfId="540" xr:uid="{F2E6B3F1-F43F-4451-BF26-8C8A375AAA41}"/>
    <cellStyle name="20% - Accent4 2 4" xfId="541" xr:uid="{2611BEFD-5DE6-4D39-A867-B8BA3965AFF1}"/>
    <cellStyle name="20% - Accent4 2 4 2" xfId="542" xr:uid="{13760D23-88E7-47D8-BD2A-637CE5387F55}"/>
    <cellStyle name="20% - Accent4 2 4 2 2" xfId="543" xr:uid="{EA6FC632-2F65-4F0F-A98A-4B0D8296C698}"/>
    <cellStyle name="20% - Accent4 2 4 2 3" xfId="544" xr:uid="{D9CE3481-CCD7-464C-B140-C75303C526AE}"/>
    <cellStyle name="20% - Accent4 2 4 3" xfId="545" xr:uid="{88BF0E67-71B0-4788-922A-AA1B032AA4CC}"/>
    <cellStyle name="20% - Accent4 2 4 4" xfId="546" xr:uid="{BE90E525-132A-4607-821D-8C2F4CB0121E}"/>
    <cellStyle name="20% - Accent4 2 4 5" xfId="547" xr:uid="{54A710E3-5C29-4A62-B0AB-E482682D6C03}"/>
    <cellStyle name="20% - Accent4 2 4_ACT_NIBD EQ" xfId="548" xr:uid="{7A4459FC-0B58-4C40-BC28-CC5E9762C074}"/>
    <cellStyle name="20% - Accent4 2 5" xfId="549" xr:uid="{A741763F-AD54-4FA6-95BF-FFE3736EAD9A}"/>
    <cellStyle name="20% - Accent4 2 5 2" xfId="550" xr:uid="{BF67ECFE-AE9F-441D-BE53-66B6BDB278F8}"/>
    <cellStyle name="20% - Accent4 2 5 3" xfId="551" xr:uid="{86D09F9F-33DB-44F9-B235-0B8B94B9981E}"/>
    <cellStyle name="20% - Accent4 2 6" xfId="552" xr:uid="{D8B6889F-DAD7-467C-AA87-E720A3A6443E}"/>
    <cellStyle name="20% - Accent4 2 7" xfId="553" xr:uid="{13FE0893-52DD-45E8-B2A6-B8951638BEA5}"/>
    <cellStyle name="20% - Accent4 2 8" xfId="554" xr:uid="{F0715882-BDA1-42E5-8FE6-35E43C5655C5}"/>
    <cellStyle name="20% - Accent4 2_ACT Segment adj EBITDA" xfId="555" xr:uid="{04CCB2ED-0A68-42FA-A9F7-950A3AD20614}"/>
    <cellStyle name="20% - Accent4 3" xfId="556" xr:uid="{9E861955-7F57-4F4E-8885-9C664F7F0A36}"/>
    <cellStyle name="20% - Accent4 3 2" xfId="557" xr:uid="{07E58804-E0BC-4EBC-A03D-CFDC6591676B}"/>
    <cellStyle name="20% - Accent4 3 2 2" xfId="558" xr:uid="{835581E4-F611-4C2D-AAE2-3BB1E6C61478}"/>
    <cellStyle name="20% - Accent4 3 2 2 2" xfId="559" xr:uid="{42066B5D-5226-481B-930D-1D869A0F09FB}"/>
    <cellStyle name="20% - Accent4 3 2 2 2 2" xfId="560" xr:uid="{301460A6-D6CF-4088-94E8-8309E68D3797}"/>
    <cellStyle name="20% - Accent4 3 2 2 2 3" xfId="561" xr:uid="{02F9CE6A-8464-419A-A69E-7BCE4F199734}"/>
    <cellStyle name="20% - Accent4 3 2 2 3" xfId="562" xr:uid="{D1C0CD9F-60AA-431D-94ED-4F43F2AAC606}"/>
    <cellStyle name="20% - Accent4 3 2 2 4" xfId="563" xr:uid="{E2829355-ED22-4AA3-A212-0B03B6F514C6}"/>
    <cellStyle name="20% - Accent4 3 2 2 5" xfId="564" xr:uid="{D78B2D86-0F9D-4676-9403-165C1FEE0AA3}"/>
    <cellStyle name="20% - Accent4 3 2 2_ACT_NIBD EQ" xfId="565" xr:uid="{EBDDF83A-6240-4450-A528-9E808F8543DF}"/>
    <cellStyle name="20% - Accent4 3 2 3" xfId="566" xr:uid="{5D72BFEA-CC74-4B33-B9B3-D5E643B80B42}"/>
    <cellStyle name="20% - Accent4 3 2 3 2" xfId="567" xr:uid="{DB840241-3C1B-40F9-8F80-7A4FC0FFFB4D}"/>
    <cellStyle name="20% - Accent4 3 2 3 2 2" xfId="568" xr:uid="{36345FDE-C031-4AFB-A25D-779EF78BAA97}"/>
    <cellStyle name="20% - Accent4 3 2 3 2 3" xfId="569" xr:uid="{22C1DEC6-19D1-4201-A099-FBD20E6FE311}"/>
    <cellStyle name="20% - Accent4 3 2 3 3" xfId="570" xr:uid="{48752FC5-87E5-402E-838E-956304441E78}"/>
    <cellStyle name="20% - Accent4 3 2 3 4" xfId="571" xr:uid="{C9ACD7A7-930D-4185-9517-2E5BE04C056E}"/>
    <cellStyle name="20% - Accent4 3 2 3 5" xfId="572" xr:uid="{5C9A41EA-E43E-415B-B200-B1CDA2C4C6EC}"/>
    <cellStyle name="20% - Accent4 3 2 3_ACT_NIBD EQ" xfId="573" xr:uid="{EC1992DE-8A40-44A4-B895-618636D9259B}"/>
    <cellStyle name="20% - Accent4 3 2 4" xfId="574" xr:uid="{C320DC85-47C4-4EBD-B4CA-809BF62156C8}"/>
    <cellStyle name="20% - Accent4 3 2 4 2" xfId="575" xr:uid="{AAF98B65-91D2-4F6C-A482-37795E23AF8F}"/>
    <cellStyle name="20% - Accent4 3 2 4 3" xfId="576" xr:uid="{0AC3435B-40D9-4693-A7E3-F3F1D499A080}"/>
    <cellStyle name="20% - Accent4 3 2 5" xfId="577" xr:uid="{1A2F1370-C4DB-4220-AB70-6B19AB5B87EA}"/>
    <cellStyle name="20% - Accent4 3 2 6" xfId="578" xr:uid="{DA58CB18-ED6E-4919-BD02-30220FDE975A}"/>
    <cellStyle name="20% - Accent4 3 2 7" xfId="579" xr:uid="{924C5685-7063-4299-844A-077C197ABB8F}"/>
    <cellStyle name="20% - Accent4 3 2_ACT Segment adj EBITDA" xfId="580" xr:uid="{843E9EDB-F901-4C89-8B90-9AF28B83AD78}"/>
    <cellStyle name="20% - Accent4 3 3" xfId="581" xr:uid="{D981653F-52DB-45E3-9E2E-7BCD18368DAE}"/>
    <cellStyle name="20% - Accent4 3 3 2" xfId="582" xr:uid="{B65B24A5-5107-46A8-887E-9CED10A4EA2A}"/>
    <cellStyle name="20% - Accent4 3 3 2 2" xfId="583" xr:uid="{3E74515B-DE8E-4378-8074-3829D89A2AE2}"/>
    <cellStyle name="20% - Accent4 3 3 2 3" xfId="584" xr:uid="{C74B7474-83ED-47BA-A4A1-342B6057E341}"/>
    <cellStyle name="20% - Accent4 3 3 3" xfId="585" xr:uid="{258F39DF-0C70-4DAB-B226-84A3DA8970B4}"/>
    <cellStyle name="20% - Accent4 3 3 4" xfId="586" xr:uid="{1D457864-2F7F-4827-9AD3-1B4A1F2D825D}"/>
    <cellStyle name="20% - Accent4 3 3 5" xfId="587" xr:uid="{DF94E4AF-063A-44F9-A165-08364F227387}"/>
    <cellStyle name="20% - Accent4 3 3_ACT_NIBD EQ" xfId="588" xr:uid="{CA2875E8-FBA6-42FC-8858-BE8B82807D60}"/>
    <cellStyle name="20% - Accent4 3 4" xfId="589" xr:uid="{14592F70-A18F-4794-A1E3-2072AFDAB555}"/>
    <cellStyle name="20% - Accent4 3 4 2" xfId="590" xr:uid="{BEFB19DB-2DB5-4865-AA38-1DECF2063772}"/>
    <cellStyle name="20% - Accent4 3 4 2 2" xfId="591" xr:uid="{786036D0-DF61-43CE-ADC1-A8FFC7EE5CBE}"/>
    <cellStyle name="20% - Accent4 3 4 2 3" xfId="592" xr:uid="{1E9F2BD0-0183-46AC-B84A-8130A8DA7B80}"/>
    <cellStyle name="20% - Accent4 3 4 3" xfId="593" xr:uid="{826A7CE2-9F1B-4167-8D54-1A6D273BA536}"/>
    <cellStyle name="20% - Accent4 3 4 4" xfId="594" xr:uid="{8E5A0A19-0811-4B57-A015-42F4BB5734CB}"/>
    <cellStyle name="20% - Accent4 3 4 5" xfId="595" xr:uid="{5019BD65-1053-4106-922B-9FB98D2B27FD}"/>
    <cellStyle name="20% - Accent4 3 4_ACT_NIBD EQ" xfId="596" xr:uid="{57BF04B0-7978-4D36-B128-0C8317CC4646}"/>
    <cellStyle name="20% - Accent4 3 5" xfId="597" xr:uid="{B3D82F62-6BAC-47BD-B4C1-A948D9CE7DB5}"/>
    <cellStyle name="20% - Accent4 3 5 2" xfId="598" xr:uid="{88B84941-027F-4C08-BE44-1AE2B176251B}"/>
    <cellStyle name="20% - Accent4 3 5 3" xfId="599" xr:uid="{6EAA1832-3D63-4E57-9C11-66ADE3993EE5}"/>
    <cellStyle name="20% - Accent4 3 6" xfId="600" xr:uid="{B606C352-9D78-4563-89D8-C06AF3379683}"/>
    <cellStyle name="20% - Accent4 3 7" xfId="601" xr:uid="{086BA5DE-1ED9-4051-9EBE-25B7AA7F3B20}"/>
    <cellStyle name="20% - Accent4 3 8" xfId="602" xr:uid="{557676EC-26F9-4575-81BC-B87E30B90637}"/>
    <cellStyle name="20% - Accent4 3_ACT Segment adj EBITDA" xfId="603" xr:uid="{A0800FD0-FCD9-4137-8B30-F4572A522841}"/>
    <cellStyle name="20% - Accent4 4" xfId="604" xr:uid="{733A1F0F-8A43-45E6-909F-FF67360E985C}"/>
    <cellStyle name="20% - Accent4 4 2" xfId="605" xr:uid="{0A78EA55-80B6-4C68-A0CB-2C28F498E48A}"/>
    <cellStyle name="20% - Accent4 4 2 2" xfId="606" xr:uid="{FD0A05A0-4A9C-4757-A9FA-3BDB4E45A647}"/>
    <cellStyle name="20% - Accent4 4 2 2 2" xfId="607" xr:uid="{19604A00-8505-4245-995A-9FC10F5D4069}"/>
    <cellStyle name="20% - Accent4 4 2 2 3" xfId="608" xr:uid="{A3E860DF-263C-451A-9168-773DCBB8F287}"/>
    <cellStyle name="20% - Accent4 4 2 3" xfId="609" xr:uid="{046A12BD-F781-42D7-BA80-953F3EAB14F1}"/>
    <cellStyle name="20% - Accent4 4 2 4" xfId="610" xr:uid="{DB6AF7ED-0BBC-4892-AA1D-FB4EC1D58F10}"/>
    <cellStyle name="20% - Accent4 4 2 5" xfId="611" xr:uid="{802A3196-A5E7-41F8-9DA0-F19C122DAFE7}"/>
    <cellStyle name="20% - Accent4 4 2_ACT_NIBD EQ" xfId="612" xr:uid="{4D3A3A72-B11E-4CB9-B557-859E14B5FD71}"/>
    <cellStyle name="20% - Accent4 4 3" xfId="613" xr:uid="{FA40CBF2-C795-4FCC-81F5-406C0AC179FA}"/>
    <cellStyle name="20% - Accent4 4 3 2" xfId="614" xr:uid="{57F216B5-7F87-408B-A113-441F8FAC38D7}"/>
    <cellStyle name="20% - Accent4 4 3 2 2" xfId="615" xr:uid="{944D6FD4-CFAC-42B2-9DBB-F09DC59FB1EC}"/>
    <cellStyle name="20% - Accent4 4 3 2 3" xfId="616" xr:uid="{5C70E3B1-1916-480E-BE7A-D1D4A0D455C5}"/>
    <cellStyle name="20% - Accent4 4 3 3" xfId="617" xr:uid="{1F73F3A6-3452-48CB-B73E-6FBC64CCE7D6}"/>
    <cellStyle name="20% - Accent4 4 3 4" xfId="618" xr:uid="{A1F199C4-1A5E-4EA4-9B06-B0C02E3A2A40}"/>
    <cellStyle name="20% - Accent4 4 3 5" xfId="619" xr:uid="{57619169-9F30-4036-A33F-2F71971407BF}"/>
    <cellStyle name="20% - Accent4 4 3_ACT_NIBD EQ" xfId="620" xr:uid="{227EBB24-6605-4ACD-9ABB-DE1DD5A5C5B7}"/>
    <cellStyle name="20% - Accent4 4 4" xfId="621" xr:uid="{FA5262D5-3B65-4767-8290-9FD323FA6B9F}"/>
    <cellStyle name="20% - Accent4 4 4 2" xfId="622" xr:uid="{05C029EC-5385-4232-99FF-33116DB758C9}"/>
    <cellStyle name="20% - Accent4 4 4 3" xfId="623" xr:uid="{57D30235-3A30-4497-8FB1-97E9D82AD418}"/>
    <cellStyle name="20% - Accent4 4 5" xfId="624" xr:uid="{7F564777-350A-4B06-B61A-E0EB655DF2CA}"/>
    <cellStyle name="20% - Accent4 4 6" xfId="625" xr:uid="{801CD7F2-5B3D-4BA2-AFC6-6411443C0820}"/>
    <cellStyle name="20% - Accent4 4 7" xfId="626" xr:uid="{174C18C7-39DC-469D-A4E1-38043B975DF4}"/>
    <cellStyle name="20% - Accent4 4_ACT Segment adj EBITDA" xfId="627" xr:uid="{9E1FA4D4-1405-4B21-BB23-FC2A87C56EFD}"/>
    <cellStyle name="20% - Accent4 5" xfId="628" xr:uid="{01B02262-E466-444F-AEDA-AE2A8760FFC6}"/>
    <cellStyle name="20% - Accent4 5 2" xfId="629" xr:uid="{D1B135F1-4E09-4340-89F7-736EED47A274}"/>
    <cellStyle name="20% - Accent4 5 2 2" xfId="630" xr:uid="{2B1FBF57-DC18-41D6-8BE8-7A834166339B}"/>
    <cellStyle name="20% - Accent4 5 2 3" xfId="631" xr:uid="{E8C1108D-AB4B-403C-AC76-F15A621F7A0B}"/>
    <cellStyle name="20% - Accent4 5 3" xfId="632" xr:uid="{D09BEC64-6AD2-417F-83E9-CD0A0087B826}"/>
    <cellStyle name="20% - Accent4 5 4" xfId="633" xr:uid="{3365FC89-A15D-4363-920D-138BFA9B42D1}"/>
    <cellStyle name="20% - Accent4 5 5" xfId="634" xr:uid="{D45397B8-A3B3-4872-8FAC-FA5A512CD7D9}"/>
    <cellStyle name="20% - Accent4 5_ACT Segment adj EBITDA" xfId="635" xr:uid="{83BB4B31-70EB-43E3-88C5-B7ED685638E9}"/>
    <cellStyle name="20% - Accent4 6" xfId="636" xr:uid="{D0A82CD2-DC4C-4AE6-B3BF-AE766641AFBA}"/>
    <cellStyle name="20% - Accent4 6 2" xfId="637" xr:uid="{B3960816-8AEB-4F43-9594-58D5CF899C56}"/>
    <cellStyle name="20% - Accent4 6 2 2" xfId="638" xr:uid="{56B042E6-A9B0-4BD0-BC71-A8D7AC16839D}"/>
    <cellStyle name="20% - Accent4 6 2 3" xfId="639" xr:uid="{4B8DE8B5-AEC3-4BA0-ADE6-3F5E00A1DE6B}"/>
    <cellStyle name="20% - Accent4 6 3" xfId="640" xr:uid="{D872D0B3-ED78-4B20-808A-9FACEFF43B0A}"/>
    <cellStyle name="20% - Accent4 6 4" xfId="641" xr:uid="{33FF4C36-7779-4C20-BB37-719FBF583304}"/>
    <cellStyle name="20% - Accent4 6 5" xfId="642" xr:uid="{23D88D1E-780E-4801-9CB0-A99266F75E98}"/>
    <cellStyle name="20% - Accent4 6_ACT_NIBD EQ" xfId="643" xr:uid="{7CC027E6-5419-4F5B-9F75-43A3681140FF}"/>
    <cellStyle name="20% - Accent4 7" xfId="644" xr:uid="{B7300D6D-AF68-4666-93B0-C148BF2160FF}"/>
    <cellStyle name="20% - Accent4 7 2" xfId="645" xr:uid="{6FF4DD97-19C2-44B7-8115-818EF8097E35}"/>
    <cellStyle name="20% - Accent4 7 2 2" xfId="646" xr:uid="{61CEA3D4-1E2D-4F67-8C89-7E9E028C66DA}"/>
    <cellStyle name="20% - Accent4 7 2 3" xfId="647" xr:uid="{7B0B24E9-709C-49B7-BEF7-0D6C8745DFA2}"/>
    <cellStyle name="20% - Accent4 7 3" xfId="648" xr:uid="{F3302EFE-BC95-4CE9-B214-31034D069E12}"/>
    <cellStyle name="20% - Accent4 7 4" xfId="649" xr:uid="{A36C4E13-BABE-4669-BB8D-13A7F8D928AE}"/>
    <cellStyle name="20% - Accent4 7 5" xfId="650" xr:uid="{D59AB67F-3090-4009-9F7A-18073D0E0756}"/>
    <cellStyle name="20% - Accent4 7_ACT_NIBD EQ" xfId="651" xr:uid="{11D6F31F-CF0B-4244-A634-393FFA4AD7DC}"/>
    <cellStyle name="20% - Accent4 8" xfId="652" xr:uid="{B239F20F-5B7E-43EE-9DA2-C5D38BB2AF1C}"/>
    <cellStyle name="20% - Accent4 8 2" xfId="653" xr:uid="{910F071C-D51C-4232-9C4F-DAA681AC565E}"/>
    <cellStyle name="20% - Accent4 8 2 2" xfId="654" xr:uid="{1532D476-4E32-47BB-8C22-1140722D6F3C}"/>
    <cellStyle name="20% - Accent4 8 2 3" xfId="655" xr:uid="{2EB54726-F57B-43C3-B461-E26CCF5CD389}"/>
    <cellStyle name="20% - Accent4 8 3" xfId="656" xr:uid="{757BC00D-5677-4FFB-9E65-16A105FF07C1}"/>
    <cellStyle name="20% - Accent4 8 4" xfId="657" xr:uid="{4B122400-B48C-4CFA-A185-34B68D14C79D}"/>
    <cellStyle name="20% - Accent4 8 5" xfId="658" xr:uid="{F3E761B0-F56C-4759-98A6-768574AE338B}"/>
    <cellStyle name="20% - Accent4 8_ACT_NIBD EQ" xfId="659" xr:uid="{79C721B7-289A-4EA5-A832-41DC867389D8}"/>
    <cellStyle name="20% - Accent4 9" xfId="660" xr:uid="{4B9E8C8D-1B5B-47A1-A9CC-5BD054497E79}"/>
    <cellStyle name="20% - Accent4 9 2" xfId="661" xr:uid="{2966B8C3-C66D-4BBD-A86A-3A1F9FFB0EF6}"/>
    <cellStyle name="20% - Accent4 9 2 2" xfId="662" xr:uid="{63D3DA35-6A87-4ACA-8644-F76F3ED807ED}"/>
    <cellStyle name="20% - Accent4 9 2 3" xfId="663" xr:uid="{48D830A3-6E82-4E51-8226-36F1557108E7}"/>
    <cellStyle name="20% - Accent4 9 3" xfId="664" xr:uid="{75624E68-03C1-4863-B90C-C8D60523ABC1}"/>
    <cellStyle name="20% - Accent4 9 4" xfId="665" xr:uid="{65E83EF4-A35C-4C7D-9758-6AFCADE87106}"/>
    <cellStyle name="20% - Accent4 9 5" xfId="666" xr:uid="{B4242443-F9BA-41C8-A334-8F55AD251045}"/>
    <cellStyle name="20% - Accent4 9_ACT_NIBD EQ" xfId="667" xr:uid="{F63BDA90-5B09-43CE-B246-19211778EAA2}"/>
    <cellStyle name="20% - Accent5 10" xfId="668" xr:uid="{4695B39D-306C-4DDA-AC00-7C5720DF2510}"/>
    <cellStyle name="20% - Accent5 10 2" xfId="669" xr:uid="{615D9CA2-43AE-4DCF-B647-BCC49323C3DB}"/>
    <cellStyle name="20% - Accent5 10 3" xfId="670" xr:uid="{F63D6609-7841-4145-B0FC-808B8B67BF54}"/>
    <cellStyle name="20% - Accent5 11" xfId="671" xr:uid="{75B397B5-6FF4-4AA2-86BE-EACBD37DF60B}"/>
    <cellStyle name="20% - Accent5 12" xfId="672" xr:uid="{0A1E531A-791E-49BA-87C5-26A8EACC3E10}"/>
    <cellStyle name="20% - Accent5 13" xfId="673" xr:uid="{46247E21-66EA-40AA-86EB-97022421F3C8}"/>
    <cellStyle name="20% - Accent5 2" xfId="674" xr:uid="{DA852168-3729-46D6-A538-72EED0C9BDE8}"/>
    <cellStyle name="20% - Accent5 2 2" xfId="675" xr:uid="{4ECAB29B-BB2D-4BC2-A8C9-704F0C077543}"/>
    <cellStyle name="20% - Accent5 2 2 2" xfId="676" xr:uid="{1C28E0E9-178D-420B-A9BC-86F5E7C53B49}"/>
    <cellStyle name="20% - Accent5 2 2 2 2" xfId="677" xr:uid="{847DD10F-3582-4F81-B877-8E5E56999D34}"/>
    <cellStyle name="20% - Accent5 2 2 2 2 2" xfId="678" xr:uid="{87B48C41-1D7A-4674-8B5B-E876948F7C70}"/>
    <cellStyle name="20% - Accent5 2 2 2 2 3" xfId="679" xr:uid="{44BAB972-3DCB-4813-A19F-49326C28A535}"/>
    <cellStyle name="20% - Accent5 2 2 2 3" xfId="680" xr:uid="{415E1A5D-2532-4AEE-96AE-6CC51AC09E18}"/>
    <cellStyle name="20% - Accent5 2 2 2 4" xfId="681" xr:uid="{4B2338E1-303F-429A-9097-35567DEFA391}"/>
    <cellStyle name="20% - Accent5 2 2 2 5" xfId="682" xr:uid="{6CC60EA1-D276-4CB9-8A14-AFE249011860}"/>
    <cellStyle name="20% - Accent5 2 2 2_ACT_NIBD EQ" xfId="683" xr:uid="{3F6B24B1-C57C-427C-AC7F-C93685AF5C5B}"/>
    <cellStyle name="20% - Accent5 2 2 3" xfId="684" xr:uid="{1298CF4F-EE55-4252-A568-BC9A64CCDDA4}"/>
    <cellStyle name="20% - Accent5 2 2 3 2" xfId="685" xr:uid="{BB9ACEEF-0D5D-404B-A344-CD9C96EA6EED}"/>
    <cellStyle name="20% - Accent5 2 2 3 2 2" xfId="686" xr:uid="{9BC7DFC1-E1BB-4551-80E5-C37788687249}"/>
    <cellStyle name="20% - Accent5 2 2 3 2 3" xfId="687" xr:uid="{4155183E-38EF-43D7-B896-E92FA07C9B63}"/>
    <cellStyle name="20% - Accent5 2 2 3 3" xfId="688" xr:uid="{755E96B5-581C-46E5-A967-1F86A1C55C19}"/>
    <cellStyle name="20% - Accent5 2 2 3 4" xfId="689" xr:uid="{25241CD0-5558-4394-B507-BE2DEF2F9522}"/>
    <cellStyle name="20% - Accent5 2 2 3 5" xfId="690" xr:uid="{E48BB8AB-3EE8-456A-9392-0285A1A0838D}"/>
    <cellStyle name="20% - Accent5 2 2 3_ACT_NIBD EQ" xfId="691" xr:uid="{72C5C8B5-D4B1-468F-93EB-3AE33F93634A}"/>
    <cellStyle name="20% - Accent5 2 2 4" xfId="692" xr:uid="{B6491DED-FA19-4109-91F1-26DFFA986ADC}"/>
    <cellStyle name="20% - Accent5 2 2 4 2" xfId="693" xr:uid="{90C1F742-86F9-443A-9369-5BFFA690E0B7}"/>
    <cellStyle name="20% - Accent5 2 2 4 3" xfId="694" xr:uid="{A159CE04-BB56-4D6D-8FF1-95A44D3F2484}"/>
    <cellStyle name="20% - Accent5 2 2 5" xfId="695" xr:uid="{4C55C780-C987-4249-A28B-0AD83C0EA59E}"/>
    <cellStyle name="20% - Accent5 2 2 6" xfId="696" xr:uid="{60F50C65-FFF4-4E69-9F63-CF3FDF689B19}"/>
    <cellStyle name="20% - Accent5 2 2 7" xfId="697" xr:uid="{F9CB3A1D-D9E6-4BEA-9095-195F4C3AC242}"/>
    <cellStyle name="20% - Accent5 2 2_ACT Segment adj EBITDA" xfId="698" xr:uid="{0CE16DCC-2F59-44A7-80C6-4A6DDF48698F}"/>
    <cellStyle name="20% - Accent5 2 3" xfId="699" xr:uid="{450C0F97-8F2D-473C-A78B-6093DF75FA36}"/>
    <cellStyle name="20% - Accent5 2 3 2" xfId="700" xr:uid="{5BB969C6-C247-4190-9389-6315564A1BCF}"/>
    <cellStyle name="20% - Accent5 2 3 2 2" xfId="701" xr:uid="{6E98E93D-31FE-4916-8A86-5F327BEADBAE}"/>
    <cellStyle name="20% - Accent5 2 3 2 3" xfId="702" xr:uid="{9625E3C0-EA54-459C-B548-44EA4D28E1EB}"/>
    <cellStyle name="20% - Accent5 2 3 3" xfId="703" xr:uid="{0B4A500D-AAAC-44F7-A93A-D7E366D2E1DC}"/>
    <cellStyle name="20% - Accent5 2 3 4" xfId="704" xr:uid="{0E7210EE-7F2F-4DD0-84FF-3DFB1418A929}"/>
    <cellStyle name="20% - Accent5 2 3 5" xfId="705" xr:uid="{ECA24E1D-F907-4A44-8B43-E5527D84CA67}"/>
    <cellStyle name="20% - Accent5 2 3_ACT_NIBD EQ" xfId="706" xr:uid="{B8D38258-8E39-47B0-9013-9BFD023195EB}"/>
    <cellStyle name="20% - Accent5 2 4" xfId="707" xr:uid="{354B4042-B60A-4EDE-90A0-E6E5B0DAF7F3}"/>
    <cellStyle name="20% - Accent5 2 4 2" xfId="708" xr:uid="{7CB898BD-24EE-49C9-8B80-66B1872F0BBB}"/>
    <cellStyle name="20% - Accent5 2 4 2 2" xfId="709" xr:uid="{EA921072-BA6A-490F-845E-EDA69772C538}"/>
    <cellStyle name="20% - Accent5 2 4 2 3" xfId="710" xr:uid="{FF094DC8-D531-4BF5-8338-0BA6A2E369C8}"/>
    <cellStyle name="20% - Accent5 2 4 3" xfId="711" xr:uid="{BEA0E505-2225-4D1F-A6C9-4A2B52A81F87}"/>
    <cellStyle name="20% - Accent5 2 4 4" xfId="712" xr:uid="{0476D33B-B8FB-42CC-868F-F297919B5095}"/>
    <cellStyle name="20% - Accent5 2 4 5" xfId="713" xr:uid="{F5FF8231-8CA2-440E-BA1A-9C47CBCCA099}"/>
    <cellStyle name="20% - Accent5 2 4_ACT_NIBD EQ" xfId="714" xr:uid="{303FF483-05A8-4234-BB0B-6AD68DD12AC8}"/>
    <cellStyle name="20% - Accent5 2 5" xfId="715" xr:uid="{022C979E-6313-443D-861A-8EB6C63F19A9}"/>
    <cellStyle name="20% - Accent5 2 5 2" xfId="716" xr:uid="{DD015EC3-117E-4529-ADFC-E38A6B0B3B37}"/>
    <cellStyle name="20% - Accent5 2 5 3" xfId="717" xr:uid="{07739727-B49A-4C3E-B3CA-ACE18CF0DEFC}"/>
    <cellStyle name="20% - Accent5 2 6" xfId="718" xr:uid="{02599FA2-0696-44A8-A098-879B75C08452}"/>
    <cellStyle name="20% - Accent5 2 7" xfId="719" xr:uid="{69BF4290-7822-4FAE-BF47-C2A811009818}"/>
    <cellStyle name="20% - Accent5 2 8" xfId="720" xr:uid="{729479DA-27D1-481A-B4B5-0D92E6F3DC41}"/>
    <cellStyle name="20% - Accent5 2_ACT Segment adj EBITDA" xfId="721" xr:uid="{BFBBC25E-D390-4029-8FEA-7FF5660AFD37}"/>
    <cellStyle name="20% - Accent5 3" xfId="722" xr:uid="{3AECA540-4B4E-49EA-8EC2-06CBCBC69974}"/>
    <cellStyle name="20% - Accent5 3 2" xfId="723" xr:uid="{5369E510-0EA0-4F0A-B96B-689D1882E06D}"/>
    <cellStyle name="20% - Accent5 3 2 2" xfId="724" xr:uid="{097372A4-59C0-4838-AEBD-960638B1C915}"/>
    <cellStyle name="20% - Accent5 3 2 2 2" xfId="725" xr:uid="{35E940F5-E9C9-4AF9-99A6-8B05124641BA}"/>
    <cellStyle name="20% - Accent5 3 2 2 2 2" xfId="726" xr:uid="{C80B2BA1-3D03-4FB8-980A-02B463987AD9}"/>
    <cellStyle name="20% - Accent5 3 2 2 2 3" xfId="727" xr:uid="{002CEBE3-E001-4AEB-AA04-04028A24F483}"/>
    <cellStyle name="20% - Accent5 3 2 2 3" xfId="728" xr:uid="{FC40A1A2-20A8-47FF-8828-1D503692418C}"/>
    <cellStyle name="20% - Accent5 3 2 2 4" xfId="729" xr:uid="{FB8B78CD-386A-4E2D-B7DA-55B63AE2BD7A}"/>
    <cellStyle name="20% - Accent5 3 2 2 5" xfId="730" xr:uid="{2FE407A3-792D-4F53-9E6F-F347C555707D}"/>
    <cellStyle name="20% - Accent5 3 2 2_ACT_NIBD EQ" xfId="731" xr:uid="{23B73B7B-19AF-448A-A3B6-7F698257422A}"/>
    <cellStyle name="20% - Accent5 3 2 3" xfId="732" xr:uid="{D3609F37-7B2F-424E-8B0D-B60BD2D8845E}"/>
    <cellStyle name="20% - Accent5 3 2 3 2" xfId="733" xr:uid="{3401A311-9EE4-46F7-B757-0C7C3D1CBB52}"/>
    <cellStyle name="20% - Accent5 3 2 3 2 2" xfId="734" xr:uid="{476D5C67-162F-43BB-A599-7D89F7B45B96}"/>
    <cellStyle name="20% - Accent5 3 2 3 2 3" xfId="735" xr:uid="{9910EBD3-81D2-4329-9BD7-E2AAFA25E324}"/>
    <cellStyle name="20% - Accent5 3 2 3 3" xfId="736" xr:uid="{6B3313DA-0E6C-4053-A613-51341753B6C4}"/>
    <cellStyle name="20% - Accent5 3 2 3 4" xfId="737" xr:uid="{3EC15147-5B96-4E39-8758-8489C1C6E79E}"/>
    <cellStyle name="20% - Accent5 3 2 3 5" xfId="738" xr:uid="{717DBD74-D7E6-46E1-B7C4-AFCE7754B719}"/>
    <cellStyle name="20% - Accent5 3 2 3_ACT_NIBD EQ" xfId="739" xr:uid="{503FD2BF-ACF2-4718-BB2E-164F198C42F8}"/>
    <cellStyle name="20% - Accent5 3 2 4" xfId="740" xr:uid="{EA71DA06-89F0-4230-870E-E88423B69B11}"/>
    <cellStyle name="20% - Accent5 3 2 4 2" xfId="741" xr:uid="{A067D8CF-29C1-4285-A3BF-4CFD8B73A4E3}"/>
    <cellStyle name="20% - Accent5 3 2 4 3" xfId="742" xr:uid="{5B50C06C-2368-4A0C-98B5-0ABC419CAD2F}"/>
    <cellStyle name="20% - Accent5 3 2 5" xfId="743" xr:uid="{2FFE3A1F-2393-4F1A-B871-CC574BDC3E1F}"/>
    <cellStyle name="20% - Accent5 3 2 6" xfId="744" xr:uid="{7AFD2507-C35E-4F00-A69E-6B735C64F789}"/>
    <cellStyle name="20% - Accent5 3 2 7" xfId="745" xr:uid="{2185D2D6-26B4-4B17-872E-00AA0B658623}"/>
    <cellStyle name="20% - Accent5 3 2_ACT Segment adj EBITDA" xfId="746" xr:uid="{372E1069-A82D-414E-AE25-65C9491C7DCC}"/>
    <cellStyle name="20% - Accent5 3 3" xfId="747" xr:uid="{1124A657-8C2E-4B45-B27B-B81A86285948}"/>
    <cellStyle name="20% - Accent5 3 3 2" xfId="748" xr:uid="{8B9DC19B-1EF7-4040-AB61-A526C1831F58}"/>
    <cellStyle name="20% - Accent5 3 3 2 2" xfId="749" xr:uid="{F969A22C-C337-4521-AD0F-5A8F727671D4}"/>
    <cellStyle name="20% - Accent5 3 3 2 3" xfId="750" xr:uid="{7008096A-3994-4938-8704-5C94B65362F8}"/>
    <cellStyle name="20% - Accent5 3 3 3" xfId="751" xr:uid="{B4CE3C60-D685-4FE5-930C-A24BD85418C7}"/>
    <cellStyle name="20% - Accent5 3 3 4" xfId="752" xr:uid="{2F8B065D-2349-4011-B60C-A242FBE6A106}"/>
    <cellStyle name="20% - Accent5 3 3 5" xfId="753" xr:uid="{D0A81515-86DC-4114-B761-8FAFB7244840}"/>
    <cellStyle name="20% - Accent5 3 3_ACT_NIBD EQ" xfId="754" xr:uid="{4CFE0445-5A7A-4D62-9436-AE7A20D666D1}"/>
    <cellStyle name="20% - Accent5 3 4" xfId="755" xr:uid="{E278252E-0FCB-4E5E-9F26-B90FA7230FC9}"/>
    <cellStyle name="20% - Accent5 3 4 2" xfId="756" xr:uid="{E2610C07-F4B8-480B-A585-AE8986763BA3}"/>
    <cellStyle name="20% - Accent5 3 4 2 2" xfId="757" xr:uid="{7A3B78C6-F075-455A-B1B6-FBCC3AFCFC9E}"/>
    <cellStyle name="20% - Accent5 3 4 2 3" xfId="758" xr:uid="{AF7E39BE-2832-41DB-B0E8-71E68D520D2D}"/>
    <cellStyle name="20% - Accent5 3 4 3" xfId="759" xr:uid="{CBDEA0C3-12EB-42AD-9994-D487E110F2FC}"/>
    <cellStyle name="20% - Accent5 3 4 4" xfId="760" xr:uid="{E0008286-D6A4-41B6-AA3E-65357BF0B4A3}"/>
    <cellStyle name="20% - Accent5 3 4 5" xfId="761" xr:uid="{04457BB4-CF4F-4C5D-8A3D-C274E932A430}"/>
    <cellStyle name="20% - Accent5 3 4_ACT_NIBD EQ" xfId="762" xr:uid="{97BA7367-AE86-4011-9E7B-2EB36273E118}"/>
    <cellStyle name="20% - Accent5 3 5" xfId="763" xr:uid="{F4104FEB-31B5-455B-B2C0-B4B59E7F315A}"/>
    <cellStyle name="20% - Accent5 3 5 2" xfId="764" xr:uid="{2BAA0F34-7CA7-4E7F-87BB-5D636F5016E4}"/>
    <cellStyle name="20% - Accent5 3 5 3" xfId="765" xr:uid="{143BFDD3-8F17-4B7B-B4A1-6EB50DB310B7}"/>
    <cellStyle name="20% - Accent5 3 6" xfId="766" xr:uid="{FF351D81-26BA-42FB-BB6F-455A86F8CAA7}"/>
    <cellStyle name="20% - Accent5 3 7" xfId="767" xr:uid="{13151A2B-975A-44E4-82A5-44F061AAC3EA}"/>
    <cellStyle name="20% - Accent5 3 8" xfId="768" xr:uid="{40941E3C-6E9D-4FCB-8EF7-644DC53272A5}"/>
    <cellStyle name="20% - Accent5 3_ACT Segment adj EBITDA" xfId="769" xr:uid="{ADAAF354-0348-49F6-AB5F-6F7C39990E12}"/>
    <cellStyle name="20% - Accent5 4" xfId="770" xr:uid="{0D19F46A-4637-435E-A59C-CA0058A4C5D1}"/>
    <cellStyle name="20% - Accent5 4 2" xfId="771" xr:uid="{8E68E68E-FF0C-4AE6-B520-5601656A474C}"/>
    <cellStyle name="20% - Accent5 4 2 2" xfId="772" xr:uid="{BF0711B0-919B-4AEB-9109-9AB23C6A8A1C}"/>
    <cellStyle name="20% - Accent5 4 2 2 2" xfId="773" xr:uid="{4AFFB8B0-985A-493F-8781-9A8F90A0FFFD}"/>
    <cellStyle name="20% - Accent5 4 2 2 3" xfId="774" xr:uid="{C5BF15A3-436F-4ECA-8AE8-25D322F72299}"/>
    <cellStyle name="20% - Accent5 4 2 3" xfId="775" xr:uid="{93097836-62F4-427A-BC22-9FECC01B04CF}"/>
    <cellStyle name="20% - Accent5 4 2 4" xfId="776" xr:uid="{650B86FD-00FA-47E9-8ED4-86262528B6C2}"/>
    <cellStyle name="20% - Accent5 4 2 5" xfId="777" xr:uid="{E7EB97A5-C74E-4ED8-BDEB-05CEEE6CAC41}"/>
    <cellStyle name="20% - Accent5 4 2_ACT_NIBD EQ" xfId="778" xr:uid="{E2C79834-5964-46EE-A6B8-F43934CE4AF3}"/>
    <cellStyle name="20% - Accent5 4 3" xfId="779" xr:uid="{B30E3BA6-1427-4CF4-AE77-F2FBCD924A12}"/>
    <cellStyle name="20% - Accent5 4 3 2" xfId="780" xr:uid="{E9AA7B9E-B84B-4250-B5F6-6E5AFBA0643A}"/>
    <cellStyle name="20% - Accent5 4 3 2 2" xfId="781" xr:uid="{1D312766-B035-43B5-8144-93DB2DD7229D}"/>
    <cellStyle name="20% - Accent5 4 3 2 3" xfId="782" xr:uid="{12487E80-8DAF-49B9-B0BE-0E62DBECED36}"/>
    <cellStyle name="20% - Accent5 4 3 3" xfId="783" xr:uid="{EA9AF73B-4F79-4F48-B3A5-D1A5135938F4}"/>
    <cellStyle name="20% - Accent5 4 3 4" xfId="784" xr:uid="{5DA296E5-A15B-4D15-BAAB-2CAF852582A1}"/>
    <cellStyle name="20% - Accent5 4 3 5" xfId="785" xr:uid="{15817556-5785-4857-964B-3E9CE60D2798}"/>
    <cellStyle name="20% - Accent5 4 3_ACT_NIBD EQ" xfId="786" xr:uid="{6C824245-36A8-4D1B-9E9D-B977E7387DE7}"/>
    <cellStyle name="20% - Accent5 4 4" xfId="787" xr:uid="{DBE6FCFD-2D29-479B-A866-8C08988E6AB7}"/>
    <cellStyle name="20% - Accent5 4 4 2" xfId="788" xr:uid="{55F9A6F0-EB1C-4A31-AF74-8018383FD138}"/>
    <cellStyle name="20% - Accent5 4 4 3" xfId="789" xr:uid="{63D3D33D-2952-4631-B0DC-5805ACDA595F}"/>
    <cellStyle name="20% - Accent5 4 5" xfId="790" xr:uid="{EAA98D4C-885E-4860-8544-0E73B1E5A11B}"/>
    <cellStyle name="20% - Accent5 4 6" xfId="791" xr:uid="{8E78D7DE-3AAC-4609-A009-666EAA46EFAE}"/>
    <cellStyle name="20% - Accent5 4 7" xfId="792" xr:uid="{A05485E1-3B92-44CC-8D6F-74970F342792}"/>
    <cellStyle name="20% - Accent5 4_ACT Segment adj EBITDA" xfId="793" xr:uid="{AB2E7ED4-C18E-454F-851B-AD991EC831A1}"/>
    <cellStyle name="20% - Accent5 5" xfId="794" xr:uid="{F32EA7F7-8291-4362-8D6C-FD092272B829}"/>
    <cellStyle name="20% - Accent5 5 2" xfId="795" xr:uid="{ED4E284D-8CD7-4382-8E36-F9247EFE8343}"/>
    <cellStyle name="20% - Accent5 5 2 2" xfId="796" xr:uid="{F3F360DF-F41E-4731-8B6C-A995C09EC124}"/>
    <cellStyle name="20% - Accent5 5 2 3" xfId="797" xr:uid="{F03B07D6-28EF-450E-93F1-E273BE88D2AC}"/>
    <cellStyle name="20% - Accent5 5 3" xfId="798" xr:uid="{67C09FA0-F4C2-4BD2-875A-E641E2BFE74C}"/>
    <cellStyle name="20% - Accent5 5 4" xfId="799" xr:uid="{0EF99071-EBEB-48AF-8B08-F7A870425C6A}"/>
    <cellStyle name="20% - Accent5 5 5" xfId="800" xr:uid="{BA670C4C-09CD-449D-AA04-04F004D02FE2}"/>
    <cellStyle name="20% - Accent5 5_ACT Segment adj EBITDA" xfId="801" xr:uid="{592E2670-31BD-47A2-B692-699BA260BA24}"/>
    <cellStyle name="20% - Accent5 6" xfId="802" xr:uid="{7759A565-55A9-4A17-919A-2E2528DC122F}"/>
    <cellStyle name="20% - Accent5 6 2" xfId="803" xr:uid="{62602EF8-7673-44FE-B2E9-7076607865B0}"/>
    <cellStyle name="20% - Accent5 6 2 2" xfId="804" xr:uid="{2BE0B3BB-4761-4023-83DF-AD58F18F8FE6}"/>
    <cellStyle name="20% - Accent5 6 2 3" xfId="805" xr:uid="{7BB8EA15-8600-4A84-81C1-D876D986DE08}"/>
    <cellStyle name="20% - Accent5 6 3" xfId="806" xr:uid="{50AAE71F-5A67-4ED4-AB95-944A31F86419}"/>
    <cellStyle name="20% - Accent5 6 4" xfId="807" xr:uid="{B8393F84-C610-425A-8778-CA190572788F}"/>
    <cellStyle name="20% - Accent5 6 5" xfId="808" xr:uid="{22237FBC-8A63-4E4E-BE85-6B4CB8B3EA93}"/>
    <cellStyle name="20% - Accent5 6_ACT_NIBD EQ" xfId="809" xr:uid="{777D94A5-7656-434F-9C74-D92073E2B709}"/>
    <cellStyle name="20% - Accent5 7" xfId="810" xr:uid="{534C1B74-0265-4F0E-A65C-1B9501A0EA20}"/>
    <cellStyle name="20% - Accent5 7 2" xfId="811" xr:uid="{C0DCCBF6-1249-4A22-A474-9B59B9F1790B}"/>
    <cellStyle name="20% - Accent5 7 2 2" xfId="812" xr:uid="{4A687557-54FE-43E1-BCB5-7C6BB8739947}"/>
    <cellStyle name="20% - Accent5 7 2 3" xfId="813" xr:uid="{46900FB7-F35A-4EC7-9292-B4A961FEA564}"/>
    <cellStyle name="20% - Accent5 7 3" xfId="814" xr:uid="{2EDFC2A9-C9D8-4150-AEC5-1825617678AD}"/>
    <cellStyle name="20% - Accent5 7 4" xfId="815" xr:uid="{6B1DB292-B185-49BB-9F86-C2E677BE9BB4}"/>
    <cellStyle name="20% - Accent5 7 5" xfId="816" xr:uid="{0528B775-727A-48F5-9E58-D7422301528C}"/>
    <cellStyle name="20% - Accent5 7_ACT_NIBD EQ" xfId="817" xr:uid="{736E0242-1F4F-4D79-AFA3-0D33C171988D}"/>
    <cellStyle name="20% - Accent5 8" xfId="818" xr:uid="{74200A68-88F6-4CAF-860B-4E56877D1B7B}"/>
    <cellStyle name="20% - Accent5 8 2" xfId="819" xr:uid="{FAFA3D73-1FD2-4D65-9144-E0BE79D92F9E}"/>
    <cellStyle name="20% - Accent5 8 2 2" xfId="820" xr:uid="{35D685E1-C0B4-4D86-A039-71F9CA17C4A9}"/>
    <cellStyle name="20% - Accent5 8 2 3" xfId="821" xr:uid="{493C8B6D-49FD-4FEB-BEB8-3A862A5016E1}"/>
    <cellStyle name="20% - Accent5 8 3" xfId="822" xr:uid="{5894CBB0-3410-49F0-BBCD-47059EDCC5CD}"/>
    <cellStyle name="20% - Accent5 8 4" xfId="823" xr:uid="{63ED5E66-789B-48D1-A4A2-A0387F623ACC}"/>
    <cellStyle name="20% - Accent5 8 5" xfId="824" xr:uid="{68D53EFB-C2FF-4610-82CA-31D2ED790276}"/>
    <cellStyle name="20% - Accent5 8_ACT_NIBD EQ" xfId="825" xr:uid="{F0AA2226-5DC9-42B5-A08E-F551DAD1DF99}"/>
    <cellStyle name="20% - Accent5 9" xfId="826" xr:uid="{5B24ABF7-89FE-4B9A-88C4-63128A33C277}"/>
    <cellStyle name="20% - Accent5 9 2" xfId="827" xr:uid="{F0687473-06F1-48E7-8497-89357FBB9620}"/>
    <cellStyle name="20% - Accent5 9 2 2" xfId="828" xr:uid="{7532D1A7-70D6-4330-B20C-F669B1C64BF9}"/>
    <cellStyle name="20% - Accent5 9 2 3" xfId="829" xr:uid="{818F1A30-DCF2-40B3-A9DD-4237A6BEE614}"/>
    <cellStyle name="20% - Accent5 9 3" xfId="830" xr:uid="{F6532F8F-2F2E-42C7-8A23-BF9EBEC8A344}"/>
    <cellStyle name="20% - Accent5 9 4" xfId="831" xr:uid="{7F7C5B6E-5D2A-4C9D-B707-0860089BF842}"/>
    <cellStyle name="20% - Accent5 9 5" xfId="832" xr:uid="{BC533858-322A-49A0-95E8-0A4C52B1EBEB}"/>
    <cellStyle name="20% - Accent5 9_ACT_NIBD EQ" xfId="833" xr:uid="{1454F7C5-EC8B-4360-9255-9DCE698DBF95}"/>
    <cellStyle name="20% - Accent6 10" xfId="834" xr:uid="{0962878B-CE97-4AFB-B80D-A6087BC827D8}"/>
    <cellStyle name="20% - Accent6 10 2" xfId="835" xr:uid="{18CEE3E7-58E3-4EB5-8C5E-C7EB4B6E545B}"/>
    <cellStyle name="20% - Accent6 10 3" xfId="836" xr:uid="{56334D28-19A1-460F-B4D3-68F6BBFECBD8}"/>
    <cellStyle name="20% - Accent6 11" xfId="837" xr:uid="{3CB87F96-2D65-4278-9A0E-7C4F2890C671}"/>
    <cellStyle name="20% - Accent6 12" xfId="838" xr:uid="{95F80B02-9D57-4F9F-B0C6-F168C2F22818}"/>
    <cellStyle name="20% - Accent6 13" xfId="839" xr:uid="{ABC63E33-1C33-4F30-B2D7-AB123BDAB5D8}"/>
    <cellStyle name="20% - Accent6 2" xfId="840" xr:uid="{6CE89D97-107B-4E71-9A73-1DF832BCEFCE}"/>
    <cellStyle name="20% - Accent6 2 2" xfId="841" xr:uid="{8C72FE39-B619-48A5-A6F7-C11ACD750036}"/>
    <cellStyle name="20% - Accent6 2 2 2" xfId="842" xr:uid="{5A1E2741-E249-4A9C-8146-B05BD2751632}"/>
    <cellStyle name="20% - Accent6 2 2 2 2" xfId="843" xr:uid="{EF8A58BA-EE02-4FA6-84DE-508D663BF06D}"/>
    <cellStyle name="20% - Accent6 2 2 2 2 2" xfId="844" xr:uid="{BA87250D-9ADE-420D-A668-291A2DBF464F}"/>
    <cellStyle name="20% - Accent6 2 2 2 2 3" xfId="845" xr:uid="{E323E59E-A0CC-4254-AF44-BB1FC85D1166}"/>
    <cellStyle name="20% - Accent6 2 2 2 3" xfId="846" xr:uid="{C4521E50-1A95-4592-B1FE-7EE51ED956F2}"/>
    <cellStyle name="20% - Accent6 2 2 2 4" xfId="847" xr:uid="{143228F5-955C-4401-9EBF-54B9DC8C4C48}"/>
    <cellStyle name="20% - Accent6 2 2 2 5" xfId="848" xr:uid="{1B6867F8-80FB-4A69-B8F3-1FE1BFD463A4}"/>
    <cellStyle name="20% - Accent6 2 2 2_ACT_NIBD EQ" xfId="849" xr:uid="{60C5848C-898E-489A-80E3-C87B2DF19BDF}"/>
    <cellStyle name="20% - Accent6 2 2 3" xfId="850" xr:uid="{1FD074EC-F5E4-43DD-84F7-A406AEB25B84}"/>
    <cellStyle name="20% - Accent6 2 2 3 2" xfId="851" xr:uid="{9BDEE50D-1392-45A4-8BDC-736962303159}"/>
    <cellStyle name="20% - Accent6 2 2 3 2 2" xfId="852" xr:uid="{13CDA64D-719F-42C2-874C-F1D23F805DD5}"/>
    <cellStyle name="20% - Accent6 2 2 3 2 3" xfId="853" xr:uid="{9041CD9E-84CE-43B9-BCA2-4B24AAFEFC07}"/>
    <cellStyle name="20% - Accent6 2 2 3 3" xfId="854" xr:uid="{C66D806E-3E5B-4CC2-886B-06A8FEBEC406}"/>
    <cellStyle name="20% - Accent6 2 2 3 4" xfId="855" xr:uid="{F5739DA2-8332-421F-A663-834F60771958}"/>
    <cellStyle name="20% - Accent6 2 2 3 5" xfId="856" xr:uid="{A79AF03A-3D9A-4BBD-A6DD-779AB471A47A}"/>
    <cellStyle name="20% - Accent6 2 2 3_ACT_NIBD EQ" xfId="857" xr:uid="{BA03705C-0DC7-4529-8801-9CF258AFF36F}"/>
    <cellStyle name="20% - Accent6 2 2 4" xfId="858" xr:uid="{846A1910-165F-4CB3-B89C-50624A278DE5}"/>
    <cellStyle name="20% - Accent6 2 2 4 2" xfId="859" xr:uid="{1B3ED880-AEE8-4E44-831C-FF1FF5E7650D}"/>
    <cellStyle name="20% - Accent6 2 2 4 3" xfId="860" xr:uid="{403F8392-6CF7-4454-A400-C2B83A13BEC8}"/>
    <cellStyle name="20% - Accent6 2 2 5" xfId="861" xr:uid="{C91D7453-8E04-402A-8E9E-72AAA4FB5BE2}"/>
    <cellStyle name="20% - Accent6 2 2 6" xfId="862" xr:uid="{54C87DEC-7D19-4FB0-88B7-4274705E2C34}"/>
    <cellStyle name="20% - Accent6 2 2 7" xfId="863" xr:uid="{C5062675-8DA2-4138-A534-E079FD43E90B}"/>
    <cellStyle name="20% - Accent6 2 2_ACT Segment adj EBITDA" xfId="864" xr:uid="{10C8DC4B-5219-47F3-A665-B8583461F0ED}"/>
    <cellStyle name="20% - Accent6 2 3" xfId="865" xr:uid="{B872512D-3105-42F1-8520-B10EA398D7AA}"/>
    <cellStyle name="20% - Accent6 2 3 2" xfId="866" xr:uid="{5551BEE8-D1A0-4E34-BB42-5B867A0044E0}"/>
    <cellStyle name="20% - Accent6 2 3 2 2" xfId="867" xr:uid="{33544B19-24AC-4847-8171-6C825A32138C}"/>
    <cellStyle name="20% - Accent6 2 3 2 3" xfId="868" xr:uid="{66B41D5F-59CB-4ACB-89C1-89ADB73335AA}"/>
    <cellStyle name="20% - Accent6 2 3 3" xfId="869" xr:uid="{BC3D1DDD-59F6-4E18-8AE6-D1850D3BB8F0}"/>
    <cellStyle name="20% - Accent6 2 3 4" xfId="870" xr:uid="{06CE8CF8-3826-48AC-A07B-B094044D35E4}"/>
    <cellStyle name="20% - Accent6 2 3 5" xfId="871" xr:uid="{2CF0833B-0788-4DC0-A74F-5508CAD37FED}"/>
    <cellStyle name="20% - Accent6 2 3_ACT_NIBD EQ" xfId="872" xr:uid="{9D1BB77D-C3D0-4DA9-8938-902CCE7363A3}"/>
    <cellStyle name="20% - Accent6 2 4" xfId="873" xr:uid="{5D2641EE-9825-4C2C-A850-D27D3D10B488}"/>
    <cellStyle name="20% - Accent6 2 4 2" xfId="874" xr:uid="{EFFB2B8E-FCF5-4AFC-B3DD-63A2F293061A}"/>
    <cellStyle name="20% - Accent6 2 4 2 2" xfId="875" xr:uid="{C26D2DD3-6A8B-469A-A261-C91A35E6D057}"/>
    <cellStyle name="20% - Accent6 2 4 2 3" xfId="876" xr:uid="{1AFE4224-9260-402C-8B07-259C60913C39}"/>
    <cellStyle name="20% - Accent6 2 4 3" xfId="877" xr:uid="{846D7FA5-5B09-4DF6-90E8-D23B28E534C3}"/>
    <cellStyle name="20% - Accent6 2 4 4" xfId="878" xr:uid="{C0DAA323-462D-4B4A-AA66-64A1E6E658A5}"/>
    <cellStyle name="20% - Accent6 2 4 5" xfId="879" xr:uid="{4E59555C-0C60-47C9-90BD-170D4559DD5F}"/>
    <cellStyle name="20% - Accent6 2 4_ACT_NIBD EQ" xfId="880" xr:uid="{D06F60B3-CE16-4E28-BBB5-29BE131B51B1}"/>
    <cellStyle name="20% - Accent6 2 5" xfId="881" xr:uid="{96D8B3C3-3CBE-4CC8-BE8D-67D5806A12F9}"/>
    <cellStyle name="20% - Accent6 2 5 2" xfId="882" xr:uid="{56AD4C81-5065-4587-93EB-327ADD11B282}"/>
    <cellStyle name="20% - Accent6 2 5 3" xfId="883" xr:uid="{2815AD58-D6D1-465B-B104-9F6F6A4B0B3E}"/>
    <cellStyle name="20% - Accent6 2 6" xfId="884" xr:uid="{C3A5EFC5-6E9A-49CC-A936-41788D02F6D9}"/>
    <cellStyle name="20% - Accent6 2 7" xfId="885" xr:uid="{DCC334D2-2256-4F06-8EF1-2D7DE0EF241A}"/>
    <cellStyle name="20% - Accent6 2 8" xfId="886" xr:uid="{3A179A2A-962A-4D26-9C1B-8CD2B53B45DF}"/>
    <cellStyle name="20% - Accent6 2_ACT Segment adj EBITDA" xfId="887" xr:uid="{0C30B3FF-CCE9-4F27-99AB-A25DEC8B7808}"/>
    <cellStyle name="20% - Accent6 3" xfId="888" xr:uid="{0273D73E-DE14-4C84-BC4F-FA40D4110650}"/>
    <cellStyle name="20% - Accent6 3 2" xfId="889" xr:uid="{192B371A-ADF1-4220-AD37-5A84FB2A1E3B}"/>
    <cellStyle name="20% - Accent6 3 2 2" xfId="890" xr:uid="{0C252D5D-6B9D-4AE3-BB92-08192301ECA3}"/>
    <cellStyle name="20% - Accent6 3 2 2 2" xfId="891" xr:uid="{48BE2B26-2854-4445-A477-6F5A99859DAD}"/>
    <cellStyle name="20% - Accent6 3 2 2 2 2" xfId="892" xr:uid="{EC09CCA0-4744-4445-AB1F-E2C770F866B3}"/>
    <cellStyle name="20% - Accent6 3 2 2 2 3" xfId="893" xr:uid="{6C95EE92-5F9F-4D4C-AB6A-7DB5E0457062}"/>
    <cellStyle name="20% - Accent6 3 2 2 3" xfId="894" xr:uid="{36BA5E3A-10D1-4DFA-91AB-98A54D87954A}"/>
    <cellStyle name="20% - Accent6 3 2 2 4" xfId="895" xr:uid="{EFF3E91B-882C-48F3-9A9E-1C1DD71024EC}"/>
    <cellStyle name="20% - Accent6 3 2 2 5" xfId="896" xr:uid="{88B5B359-6249-43E9-B4B1-A80C15B523E5}"/>
    <cellStyle name="20% - Accent6 3 2 2_ACT_NIBD EQ" xfId="897" xr:uid="{8879F542-B2B2-46FD-866F-CE56C5DAEC20}"/>
    <cellStyle name="20% - Accent6 3 2 3" xfId="898" xr:uid="{E7E13779-D7FB-4471-B5F2-2B7842308F62}"/>
    <cellStyle name="20% - Accent6 3 2 3 2" xfId="899" xr:uid="{FB7152AD-24C6-419C-BEBD-CDB7316D1AF4}"/>
    <cellStyle name="20% - Accent6 3 2 3 2 2" xfId="900" xr:uid="{64BFF7E4-667C-433E-81EE-23F5DFBFAE26}"/>
    <cellStyle name="20% - Accent6 3 2 3 2 3" xfId="901" xr:uid="{1607ACC9-AF03-456D-8920-475EDE4D32D2}"/>
    <cellStyle name="20% - Accent6 3 2 3 3" xfId="902" xr:uid="{A47DEDE8-5EEE-4E77-950E-B62EE84C15C4}"/>
    <cellStyle name="20% - Accent6 3 2 3 4" xfId="903" xr:uid="{6C86C6D9-3368-40F8-9D6E-122F43BA53C7}"/>
    <cellStyle name="20% - Accent6 3 2 3 5" xfId="904" xr:uid="{065AB393-ACEC-4F00-84D0-DB43847EF334}"/>
    <cellStyle name="20% - Accent6 3 2 3_ACT_NIBD EQ" xfId="905" xr:uid="{F09A3B61-A952-4E91-BB6D-D2756628B868}"/>
    <cellStyle name="20% - Accent6 3 2 4" xfId="906" xr:uid="{BAED5250-9B67-4F25-9D2E-5A432DE4B6BC}"/>
    <cellStyle name="20% - Accent6 3 2 4 2" xfId="907" xr:uid="{1C7A7F71-AB0B-43AC-85EF-30763ABBFABE}"/>
    <cellStyle name="20% - Accent6 3 2 4 3" xfId="908" xr:uid="{0C0EA01B-8124-4287-8DF8-71C78B68BD62}"/>
    <cellStyle name="20% - Accent6 3 2 5" xfId="909" xr:uid="{1C74BCAB-A561-4EF6-85BE-9DA13A59E6E9}"/>
    <cellStyle name="20% - Accent6 3 2 6" xfId="910" xr:uid="{2C7339F3-660E-4AD6-933B-46D61B636AEA}"/>
    <cellStyle name="20% - Accent6 3 2 7" xfId="911" xr:uid="{B5030173-7262-4978-8E7A-6154C4820576}"/>
    <cellStyle name="20% - Accent6 3 2_ACT Segment adj EBITDA" xfId="912" xr:uid="{4D219AF6-964F-4D5A-9350-7D57DBE3BBC5}"/>
    <cellStyle name="20% - Accent6 3 3" xfId="913" xr:uid="{17B75D5E-1A29-4DBC-BFF1-9FD8FECEC148}"/>
    <cellStyle name="20% - Accent6 3 3 2" xfId="914" xr:uid="{69B2A9BE-3E30-49EE-A787-E2B2392C18F2}"/>
    <cellStyle name="20% - Accent6 3 3 2 2" xfId="915" xr:uid="{784FE75D-4241-435C-9952-519A640702AC}"/>
    <cellStyle name="20% - Accent6 3 3 2 3" xfId="916" xr:uid="{0007672F-A4F3-4B75-8012-4324F33FEBAF}"/>
    <cellStyle name="20% - Accent6 3 3 3" xfId="917" xr:uid="{3BB77F4D-26A9-42EE-B894-03F01D8CA97A}"/>
    <cellStyle name="20% - Accent6 3 3 4" xfId="918" xr:uid="{862E3869-2ECA-45BC-9D04-FCF034045D86}"/>
    <cellStyle name="20% - Accent6 3 3 5" xfId="919" xr:uid="{099AA25E-38C2-4141-A87E-30E8FA287A1E}"/>
    <cellStyle name="20% - Accent6 3 3_ACT_NIBD EQ" xfId="920" xr:uid="{0A518A20-8D44-49D4-AA10-2072DC8DEB26}"/>
    <cellStyle name="20% - Accent6 3 4" xfId="921" xr:uid="{D735AD64-95EF-4EF9-B129-65DABD730090}"/>
    <cellStyle name="20% - Accent6 3 4 2" xfId="922" xr:uid="{387F8110-D676-4183-B46D-D0511E7B3F31}"/>
    <cellStyle name="20% - Accent6 3 4 2 2" xfId="923" xr:uid="{8927AC7F-0B51-4427-8A62-DDBE912FEE2A}"/>
    <cellStyle name="20% - Accent6 3 4 2 3" xfId="924" xr:uid="{6F2CAF47-C9F3-4151-A0A5-8014B75F4C2A}"/>
    <cellStyle name="20% - Accent6 3 4 3" xfId="925" xr:uid="{0A962F7E-5AAF-4CB9-96D8-A5CE1EB3198A}"/>
    <cellStyle name="20% - Accent6 3 4 4" xfId="926" xr:uid="{AEBC582E-6ECA-493E-ABB9-CEAC0A1C4B9D}"/>
    <cellStyle name="20% - Accent6 3 4 5" xfId="927" xr:uid="{C096EA29-9EE8-4288-AB89-E5C56B0482DC}"/>
    <cellStyle name="20% - Accent6 3 4_ACT_NIBD EQ" xfId="928" xr:uid="{407AAEE5-7E4C-4DAA-B503-EA8D7258B8A5}"/>
    <cellStyle name="20% - Accent6 3 5" xfId="929" xr:uid="{B21BBED4-2F52-4270-9BDD-CE1FA202BE94}"/>
    <cellStyle name="20% - Accent6 3 5 2" xfId="930" xr:uid="{10F9D081-84E8-4D54-8C26-C5C8336FFF73}"/>
    <cellStyle name="20% - Accent6 3 5 3" xfId="931" xr:uid="{72510C13-CECC-4CCA-A681-F2B2EFF15498}"/>
    <cellStyle name="20% - Accent6 3 6" xfId="932" xr:uid="{72A7F054-F447-4FC8-9969-5123E42EE059}"/>
    <cellStyle name="20% - Accent6 3 7" xfId="933" xr:uid="{C3DFBC32-EFF0-4777-8C6A-1D57878549D2}"/>
    <cellStyle name="20% - Accent6 3 8" xfId="934" xr:uid="{1DF6A3FB-64B0-4E69-94C4-5F393FCF19D1}"/>
    <cellStyle name="20% - Accent6 3_ACT Segment adj EBITDA" xfId="935" xr:uid="{5077D799-9753-40AE-A784-793171687FEF}"/>
    <cellStyle name="20% - Accent6 4" xfId="936" xr:uid="{89FA4B76-7915-4B04-9A35-BC7D30477F75}"/>
    <cellStyle name="20% - Accent6 4 2" xfId="937" xr:uid="{C1B5B8DE-EFCC-4477-A96C-ED4C55D5F8FA}"/>
    <cellStyle name="20% - Accent6 4 2 2" xfId="938" xr:uid="{3592DA7F-02A2-4652-B64B-88E0103FF267}"/>
    <cellStyle name="20% - Accent6 4 2 2 2" xfId="939" xr:uid="{2B5DEE56-E82A-4C2C-A29B-355161C4C7CC}"/>
    <cellStyle name="20% - Accent6 4 2 2 3" xfId="940" xr:uid="{FBBC2DF4-9DDA-46AA-9A62-E19BCC7DB39D}"/>
    <cellStyle name="20% - Accent6 4 2 3" xfId="941" xr:uid="{0C4AAC71-5826-4F25-A31E-3698E871D245}"/>
    <cellStyle name="20% - Accent6 4 2 4" xfId="942" xr:uid="{88CED692-91EB-4598-9DA8-AB70959C7150}"/>
    <cellStyle name="20% - Accent6 4 2 5" xfId="943" xr:uid="{0BE3A2EC-0D00-46C1-BEC2-FC1E85A74B5A}"/>
    <cellStyle name="20% - Accent6 4 2_ACT_NIBD EQ" xfId="944" xr:uid="{378A0EB8-7BA1-4376-9FF8-BE89E17E43CB}"/>
    <cellStyle name="20% - Accent6 4 3" xfId="945" xr:uid="{F32E8BB1-8098-4C67-BC2F-0DD81099654E}"/>
    <cellStyle name="20% - Accent6 4 3 2" xfId="946" xr:uid="{7AD06A33-7A4B-4BA9-BB41-DE775D308098}"/>
    <cellStyle name="20% - Accent6 4 3 2 2" xfId="947" xr:uid="{B6F1FF7F-1E5B-40E9-BDF5-F77273040E3C}"/>
    <cellStyle name="20% - Accent6 4 3 2 3" xfId="948" xr:uid="{8908484E-C69E-4CCB-855E-DA679E0D33F3}"/>
    <cellStyle name="20% - Accent6 4 3 3" xfId="949" xr:uid="{2C0F43D3-0A36-463F-9CF5-148BC08B595A}"/>
    <cellStyle name="20% - Accent6 4 3 4" xfId="950" xr:uid="{29487D38-63B6-4E62-AA70-11600BC6BE51}"/>
    <cellStyle name="20% - Accent6 4 3 5" xfId="951" xr:uid="{E4ED56E8-3B75-45F8-8543-D6B0A39F479A}"/>
    <cellStyle name="20% - Accent6 4 3_ACT_NIBD EQ" xfId="952" xr:uid="{948BC995-C55B-431B-9A50-11709A957E94}"/>
    <cellStyle name="20% - Accent6 4 4" xfId="953" xr:uid="{A5CB0F69-A3E5-49C9-989C-D95C30F951F0}"/>
    <cellStyle name="20% - Accent6 4 4 2" xfId="954" xr:uid="{DC166972-DB21-4865-AB4D-CB14429D007E}"/>
    <cellStyle name="20% - Accent6 4 4 3" xfId="955" xr:uid="{EDB76618-CDDA-415B-8CFD-6DC8A2FB5A4C}"/>
    <cellStyle name="20% - Accent6 4 5" xfId="956" xr:uid="{1E02583D-EDDB-4F6B-9A93-16732AE69D0D}"/>
    <cellStyle name="20% - Accent6 4 6" xfId="957" xr:uid="{35359B25-DA94-497B-BB8D-B6AF258A1DC5}"/>
    <cellStyle name="20% - Accent6 4 7" xfId="958" xr:uid="{DC60C5CC-83E8-47ED-8108-5E97E70C6933}"/>
    <cellStyle name="20% - Accent6 4_ACT Segment adj EBITDA" xfId="959" xr:uid="{1C966DC8-3B3D-4919-9F22-3F2551A8EA4C}"/>
    <cellStyle name="20% - Accent6 5" xfId="960" xr:uid="{2B43BBC8-21CB-4327-ADBE-ACACC7CDAA92}"/>
    <cellStyle name="20% - Accent6 5 2" xfId="961" xr:uid="{2A48087A-23EB-4336-B89A-D5E4E1EDE4B9}"/>
    <cellStyle name="20% - Accent6 5 2 2" xfId="962" xr:uid="{0A3062B8-65E3-4A29-8743-5F245641B25F}"/>
    <cellStyle name="20% - Accent6 5 2 3" xfId="963" xr:uid="{54C8C42F-75EE-417E-94FD-54E3A4A55CC0}"/>
    <cellStyle name="20% - Accent6 5 3" xfId="964" xr:uid="{81A9A7D5-C0AC-4733-BF03-56F99EE17B2B}"/>
    <cellStyle name="20% - Accent6 5 4" xfId="965" xr:uid="{FA04FC6E-71B9-4E31-A6F6-3D16E7CF24BA}"/>
    <cellStyle name="20% - Accent6 5 5" xfId="966" xr:uid="{5785A6DD-8A20-4579-A554-BCCB8E6BC7B9}"/>
    <cellStyle name="20% - Accent6 5_ACT Segment adj EBITDA" xfId="967" xr:uid="{72DB1544-3DF9-48EB-883F-61296FB4ED14}"/>
    <cellStyle name="20% - Accent6 6" xfId="968" xr:uid="{87BFACC8-0B60-4B14-8069-49456868996D}"/>
    <cellStyle name="20% - Accent6 6 2" xfId="969" xr:uid="{5BB23084-78C8-46FB-A324-E7F556C48F63}"/>
    <cellStyle name="20% - Accent6 6 2 2" xfId="970" xr:uid="{1DF41280-21E2-42ED-BF7B-7EE7CC405908}"/>
    <cellStyle name="20% - Accent6 6 2 3" xfId="971" xr:uid="{D89A8DE9-DD5F-47D5-8E0C-D7EF8A8320F4}"/>
    <cellStyle name="20% - Accent6 6 3" xfId="972" xr:uid="{AC227EFD-E9A0-494A-B756-655E3680167A}"/>
    <cellStyle name="20% - Accent6 6 4" xfId="973" xr:uid="{9F777D60-E54A-4AD6-8B22-5F55514C5EB0}"/>
    <cellStyle name="20% - Accent6 6 5" xfId="974" xr:uid="{4D8E50E8-86D4-4BFF-BF09-68D183572F49}"/>
    <cellStyle name="20% - Accent6 6_ACT_NIBD EQ" xfId="975" xr:uid="{E588DD64-420B-4FDD-A5F4-BF440A8CE8F7}"/>
    <cellStyle name="20% - Accent6 7" xfId="976" xr:uid="{430C3A9F-DFE5-4802-A656-4CA56622E26A}"/>
    <cellStyle name="20% - Accent6 7 2" xfId="977" xr:uid="{19CD5E22-DD5F-4159-99D1-F0A62AE3C12F}"/>
    <cellStyle name="20% - Accent6 7 2 2" xfId="978" xr:uid="{1F994F69-CF24-4651-86CC-0AE2A6B74285}"/>
    <cellStyle name="20% - Accent6 7 2 3" xfId="979" xr:uid="{281AFC16-E781-433A-AC00-F1C0F2913E90}"/>
    <cellStyle name="20% - Accent6 7 3" xfId="980" xr:uid="{49116CF8-47CC-4457-AD8A-76AF72F294C7}"/>
    <cellStyle name="20% - Accent6 7 4" xfId="981" xr:uid="{FFBE9D25-1183-48A8-844D-D78B5EFEDA81}"/>
    <cellStyle name="20% - Accent6 7 5" xfId="982" xr:uid="{DCD9B334-6A82-413B-A26E-F1FC239BEF7F}"/>
    <cellStyle name="20% - Accent6 7_ACT_NIBD EQ" xfId="983" xr:uid="{BADA9460-7194-406A-B6E1-C5D723939DA9}"/>
    <cellStyle name="20% - Accent6 8" xfId="984" xr:uid="{E21941B2-0DA8-4CAF-BDF4-A69D8CBE36B9}"/>
    <cellStyle name="20% - Accent6 8 2" xfId="985" xr:uid="{D4AFB8CF-DA3A-4B64-B8DB-FF8453CB5FF6}"/>
    <cellStyle name="20% - Accent6 8 2 2" xfId="986" xr:uid="{B9598BC0-F19B-4A55-8DE3-B4C0662038BA}"/>
    <cellStyle name="20% - Accent6 8 2 3" xfId="987" xr:uid="{756B4CCB-08F3-40AF-83BE-5AE6F5161C04}"/>
    <cellStyle name="20% - Accent6 8 3" xfId="988" xr:uid="{0F3B494B-A062-4D46-B9F5-52DC7441F4AD}"/>
    <cellStyle name="20% - Accent6 8 4" xfId="989" xr:uid="{FBD05291-F3EC-461A-979A-83ED723736C2}"/>
    <cellStyle name="20% - Accent6 8 5" xfId="990" xr:uid="{69D971BD-737F-42B6-87EE-7AF2CB6BC577}"/>
    <cellStyle name="20% - Accent6 8_ACT_NIBD EQ" xfId="991" xr:uid="{B869964A-9081-4284-8D67-D38566C895D4}"/>
    <cellStyle name="20% - Accent6 9" xfId="992" xr:uid="{FA64DB5B-CA51-4439-B94C-F24B5000FC57}"/>
    <cellStyle name="20% - Accent6 9 2" xfId="993" xr:uid="{08917AEE-3ACF-4E9D-A892-922A93218E2D}"/>
    <cellStyle name="20% - Accent6 9 2 2" xfId="994" xr:uid="{858BECEF-63DE-456E-938B-512BA23BC08C}"/>
    <cellStyle name="20% - Accent6 9 2 3" xfId="995" xr:uid="{39E5EB81-8E19-4D45-8C81-F8F88D4BE835}"/>
    <cellStyle name="20% - Accent6 9 3" xfId="996" xr:uid="{190495A7-8A84-420C-980E-7BEA17069368}"/>
    <cellStyle name="20% - Accent6 9 4" xfId="997" xr:uid="{56822DC1-1575-4E37-ABDA-806EFDDD4B7A}"/>
    <cellStyle name="20% - Accent6 9 5" xfId="998" xr:uid="{96DB989F-1D22-4FB0-884E-125597C3237B}"/>
    <cellStyle name="20% - Accent6 9_ACT_NIBD EQ" xfId="999" xr:uid="{A846EC05-F6B1-4FF1-8F9E-64801B6679FE}"/>
    <cellStyle name="20% - Dekorfärg1" xfId="1000" xr:uid="{563938AA-FE01-41F5-A3A0-D67552D574DB}"/>
    <cellStyle name="20% - Dekorfärg2" xfId="1001" xr:uid="{39F8AA9C-8201-42AD-BF58-80C74BDBCA57}"/>
    <cellStyle name="20% - Dekorfärg3" xfId="1002" xr:uid="{324A9131-DDD9-47F8-99FE-6389DCE5BBA5}"/>
    <cellStyle name="20% - Dekorfärg4" xfId="1003" xr:uid="{21D20959-771D-4505-8085-191F4FB77D44}"/>
    <cellStyle name="20% - Dekorfärg5" xfId="1004" xr:uid="{E6A6AE76-8B66-4ECC-AB56-744EF6C8D108}"/>
    <cellStyle name="20% - Dekorfärg6" xfId="1005" xr:uid="{E44474CC-3901-4D5A-B981-6A6A34E709DE}"/>
    <cellStyle name="20% - uthevingsfarge 1" xfId="1006" xr:uid="{2CA8C1B3-40FB-45B8-A285-D9BFB40567AE}"/>
    <cellStyle name="20% - uthevingsfarge 1 10" xfId="1007" xr:uid="{4D44484B-09D7-4395-9CCD-A2C27B9B4651}"/>
    <cellStyle name="20% - uthevingsfarge 1 11" xfId="1008" xr:uid="{1FCBB5F7-A495-4956-A8C6-0D558E84132F}"/>
    <cellStyle name="20% - uthevingsfarge 1 12" xfId="1009" xr:uid="{53296E2C-E8D8-4462-8207-D3B815BA3948}"/>
    <cellStyle name="20% - uthevingsfarge 1 2" xfId="1010" xr:uid="{8A0B1D1A-9EC5-4D8F-8AB8-108BBB6E137F}"/>
    <cellStyle name="20% - uthevingsfarge 1 2 2" xfId="1011" xr:uid="{0B86CA54-73AD-419E-8486-F8B162850B55}"/>
    <cellStyle name="20% - uthevingsfarge 1 2 2 2" xfId="1012" xr:uid="{4ECBDA20-D3C5-48EC-9A4F-8B122324D074}"/>
    <cellStyle name="20% - uthevingsfarge 1 2 2 2 2" xfId="1013" xr:uid="{5150D2F4-9D3C-4111-B14D-7F66CBD665CA}"/>
    <cellStyle name="20% - uthevingsfarge 1 2 2 2 2 2" xfId="1014" xr:uid="{CE731861-FE42-4896-8692-BBA8EBD52E0E}"/>
    <cellStyle name="20% - uthevingsfarge 1 2 2 2 2 3" xfId="1015" xr:uid="{3C0A29FD-6165-4B67-9C47-4154A2B72110}"/>
    <cellStyle name="20% - uthevingsfarge 1 2 2 2 3" xfId="1016" xr:uid="{6421678F-4D7B-4D21-82F8-390E6FC1AA36}"/>
    <cellStyle name="20% - uthevingsfarge 1 2 2 2 4" xfId="1017" xr:uid="{80ABACCF-AF97-48CD-A19E-ADC547A6D5BE}"/>
    <cellStyle name="20% - uthevingsfarge 1 2 2 2 5" xfId="1018" xr:uid="{AD9EDF9F-B061-4726-A4AB-9DD42CE523BE}"/>
    <cellStyle name="20% - uthevingsfarge 1 2 2 2_ACT_NIBD EQ" xfId="1019" xr:uid="{B55F1D96-83D4-462C-876A-C34763495F62}"/>
    <cellStyle name="20% - uthevingsfarge 1 2 2 3" xfId="1020" xr:uid="{DF06FA40-5C43-4FF1-8845-2587B2CB6405}"/>
    <cellStyle name="20% - uthevingsfarge 1 2 2 3 2" xfId="1021" xr:uid="{68C46128-B2C1-4190-B22D-DD834487FCD9}"/>
    <cellStyle name="20% - uthevingsfarge 1 2 2 3 2 2" xfId="1022" xr:uid="{87FB2869-A6EF-41D3-875B-795EBFF602B9}"/>
    <cellStyle name="20% - uthevingsfarge 1 2 2 3 2 3" xfId="1023" xr:uid="{BBD943E5-24DF-42F3-80DF-122F77CA2000}"/>
    <cellStyle name="20% - uthevingsfarge 1 2 2 3 3" xfId="1024" xr:uid="{60AF84E9-49D9-4A30-BC10-47DC2458802E}"/>
    <cellStyle name="20% - uthevingsfarge 1 2 2 3 4" xfId="1025" xr:uid="{95890643-8239-49C4-A120-C71C2069B46D}"/>
    <cellStyle name="20% - uthevingsfarge 1 2 2 3 5" xfId="1026" xr:uid="{56372EA1-0B3A-4218-9856-74684A86DDB2}"/>
    <cellStyle name="20% - uthevingsfarge 1 2 2 3_ACT_NIBD EQ" xfId="1027" xr:uid="{91C176E9-973C-44D2-8DE0-BB82FEFEC138}"/>
    <cellStyle name="20% - uthevingsfarge 1 2 2 4" xfId="1028" xr:uid="{F1F6B3EA-DB14-4537-AF42-164564A53494}"/>
    <cellStyle name="20% - uthevingsfarge 1 2 2 4 2" xfId="1029" xr:uid="{BF472805-0D8D-4873-866C-D54483CBD5D5}"/>
    <cellStyle name="20% - uthevingsfarge 1 2 2 4 3" xfId="1030" xr:uid="{E414530A-930F-42F7-933E-5E0AF066E8FF}"/>
    <cellStyle name="20% - uthevingsfarge 1 2 2 5" xfId="1031" xr:uid="{62DB5691-E8EB-46E8-8F63-C019050D49AD}"/>
    <cellStyle name="20% - uthevingsfarge 1 2 2 6" xfId="1032" xr:uid="{5772A6C9-1505-41AA-9576-764837466788}"/>
    <cellStyle name="20% - uthevingsfarge 1 2 2 7" xfId="1033" xr:uid="{CC8F7E7C-CBAF-45FF-ACBC-9BD52A5EDC3B}"/>
    <cellStyle name="20% - uthevingsfarge 1 2 2_ACT Segment adj EBITDA" xfId="1034" xr:uid="{EFC17D7E-95C5-41BA-B99D-5FDEAFFE953A}"/>
    <cellStyle name="20% - uthevingsfarge 1 2 3" xfId="1035" xr:uid="{9A10B94B-01CA-4088-81C8-B5C5E19C3B9A}"/>
    <cellStyle name="20% - uthevingsfarge 1 2 3 2" xfId="1036" xr:uid="{6CF4E3A5-C61D-426F-AF83-FB5AC60EC6A5}"/>
    <cellStyle name="20% - uthevingsfarge 1 2 3 2 2" xfId="1037" xr:uid="{9116F541-3D3B-4337-83D6-0AF4B7D1FE94}"/>
    <cellStyle name="20% - uthevingsfarge 1 2 3 2 3" xfId="1038" xr:uid="{5D98B99A-C30C-47A1-894C-71A792D41C60}"/>
    <cellStyle name="20% - uthevingsfarge 1 2 3 3" xfId="1039" xr:uid="{B33D462C-5288-48E1-BC82-6B4D952328F6}"/>
    <cellStyle name="20% - uthevingsfarge 1 2 3 4" xfId="1040" xr:uid="{4CE4F404-F3B1-4EDD-B545-F100DBE47042}"/>
    <cellStyle name="20% - uthevingsfarge 1 2 3 5" xfId="1041" xr:uid="{BD53B074-A9D7-4B3B-B9FB-9C176ADC6DE6}"/>
    <cellStyle name="20% - uthevingsfarge 1 2 3_ACT_NIBD EQ" xfId="1042" xr:uid="{C9CF790A-B22E-4716-805A-4F4A27CD33C0}"/>
    <cellStyle name="20% - uthevingsfarge 1 2 4" xfId="1043" xr:uid="{3841D2D5-BD85-4778-B554-D1FCB8615A4E}"/>
    <cellStyle name="20% - uthevingsfarge 1 2 4 2" xfId="1044" xr:uid="{62379CCC-C754-4EEB-B333-2DB12D38ED03}"/>
    <cellStyle name="20% - uthevingsfarge 1 2 4 2 2" xfId="1045" xr:uid="{AC66970F-4131-4A7B-93B5-805A7A340A9B}"/>
    <cellStyle name="20% - uthevingsfarge 1 2 4 2 3" xfId="1046" xr:uid="{52C95D0F-EAAA-471E-B7B5-B5FD3A58B648}"/>
    <cellStyle name="20% - uthevingsfarge 1 2 4 3" xfId="1047" xr:uid="{0821CA7A-D658-4AD4-A12A-CF01D5838DC5}"/>
    <cellStyle name="20% - uthevingsfarge 1 2 4 4" xfId="1048" xr:uid="{D18F5AD2-87DD-468E-9DD7-0C430390A5BC}"/>
    <cellStyle name="20% - uthevingsfarge 1 2 4 5" xfId="1049" xr:uid="{84BF9400-BCD3-4053-9901-FD1FB2BBA950}"/>
    <cellStyle name="20% - uthevingsfarge 1 2 4_ACT_NIBD EQ" xfId="1050" xr:uid="{3235BCC6-C292-4885-8417-7250DB75AE5D}"/>
    <cellStyle name="20% - uthevingsfarge 1 2 5" xfId="1051" xr:uid="{8AE9AE21-7394-4BC6-9D38-20FB6BAB1425}"/>
    <cellStyle name="20% - uthevingsfarge 1 2 5 2" xfId="1052" xr:uid="{437E7FBE-59D0-4F14-9BEB-DB831E7F3B24}"/>
    <cellStyle name="20% - uthevingsfarge 1 2 5 3" xfId="1053" xr:uid="{DF629589-D893-496A-BDF7-47336FDB0615}"/>
    <cellStyle name="20% - uthevingsfarge 1 2 6" xfId="1054" xr:uid="{C361C592-95E3-49EB-B3EE-8BECCEBCF781}"/>
    <cellStyle name="20% - uthevingsfarge 1 2 7" xfId="1055" xr:uid="{68EBD4D5-61F6-4412-9336-697ABD460651}"/>
    <cellStyle name="20% - uthevingsfarge 1 2 8" xfId="1056" xr:uid="{3262304B-74D5-4056-BA78-E3DD263F7CBD}"/>
    <cellStyle name="20% - uthevingsfarge 1 2_ACT Segment adj EBITDA" xfId="1057" xr:uid="{1C025728-9884-41B4-9C9A-0D2A1CD015DA}"/>
    <cellStyle name="20% - uthevingsfarge 1 3" xfId="1058" xr:uid="{2CF68E57-2C7A-4D16-80FD-C00688FED8DE}"/>
    <cellStyle name="20% - uthevingsfarge 1 3 2" xfId="1059" xr:uid="{D365174C-AA23-4347-90D6-261C25447150}"/>
    <cellStyle name="20% - uthevingsfarge 1 3 2 2" xfId="1060" xr:uid="{E09F84B8-0212-476C-A3EB-989D96173FD8}"/>
    <cellStyle name="20% - uthevingsfarge 1 3 2 2 2" xfId="1061" xr:uid="{71CCF014-193D-410C-99FB-0EB1FDDC93F3}"/>
    <cellStyle name="20% - uthevingsfarge 1 3 2 2 3" xfId="1062" xr:uid="{4761A9EF-1984-475A-BFE1-71D17179F2B4}"/>
    <cellStyle name="20% - uthevingsfarge 1 3 2 3" xfId="1063" xr:uid="{D113708F-7D75-4234-A263-D53C753C3808}"/>
    <cellStyle name="20% - uthevingsfarge 1 3 2 4" xfId="1064" xr:uid="{0ED80928-93BA-4EE6-8FE8-50F8519D325C}"/>
    <cellStyle name="20% - uthevingsfarge 1 3 2 5" xfId="1065" xr:uid="{3BA7E992-54E0-4748-A9E8-D5F9E116A453}"/>
    <cellStyle name="20% - uthevingsfarge 1 3 2_ACT_NIBD EQ" xfId="1066" xr:uid="{BD50894B-9BB8-4C9C-966D-3882F6D74BC3}"/>
    <cellStyle name="20% - uthevingsfarge 1 3 3" xfId="1067" xr:uid="{9E5057CB-CE49-415F-A2B5-53627C3A37C5}"/>
    <cellStyle name="20% - uthevingsfarge 1 3 3 2" xfId="1068" xr:uid="{5264B1CC-96AD-4FE1-9FAA-EA6FB9DBD9DB}"/>
    <cellStyle name="20% - uthevingsfarge 1 3 3 2 2" xfId="1069" xr:uid="{45596652-DB59-4F0F-94E9-2CE43A5E099B}"/>
    <cellStyle name="20% - uthevingsfarge 1 3 3 2 3" xfId="1070" xr:uid="{270407F7-69B1-4CED-8D8B-6A928105B482}"/>
    <cellStyle name="20% - uthevingsfarge 1 3 3 3" xfId="1071" xr:uid="{5BD7E1B5-AB16-47C7-B112-42F97E507832}"/>
    <cellStyle name="20% - uthevingsfarge 1 3 3 4" xfId="1072" xr:uid="{1D6DD86B-EFE7-4B0F-A852-1EFCC3A44D81}"/>
    <cellStyle name="20% - uthevingsfarge 1 3 3 5" xfId="1073" xr:uid="{F573A6AC-8E03-4A28-8B1B-F6E5CE1A7842}"/>
    <cellStyle name="20% - uthevingsfarge 1 3 3_ACT_NIBD EQ" xfId="1074" xr:uid="{5FB6744F-BC74-4DF8-89D5-24E762F7C025}"/>
    <cellStyle name="20% - uthevingsfarge 1 3 4" xfId="1075" xr:uid="{576E1464-D73B-4CE0-B072-AD64CEF2D553}"/>
    <cellStyle name="20% - uthevingsfarge 1 3 4 2" xfId="1076" xr:uid="{0F9BAEB7-5DA9-45FB-A4B4-3056BED2C957}"/>
    <cellStyle name="20% - uthevingsfarge 1 3 4 3" xfId="1077" xr:uid="{3ED76837-9C6E-4490-9250-D3C137DB9192}"/>
    <cellStyle name="20% - uthevingsfarge 1 3 5" xfId="1078" xr:uid="{6DB92DB5-ACE0-4109-AC83-37AB4BF19767}"/>
    <cellStyle name="20% - uthevingsfarge 1 3 6" xfId="1079" xr:uid="{64CEE891-121A-421F-AB7E-2217AFCE6F7A}"/>
    <cellStyle name="20% - uthevingsfarge 1 3 7" xfId="1080" xr:uid="{6A994009-7D41-4DB6-ACF5-BCD3A5261DF1}"/>
    <cellStyle name="20% - uthevingsfarge 1 3_ACT Segment adj EBITDA" xfId="1081" xr:uid="{EBD9D292-E770-44A6-ADD1-972A6E59137E}"/>
    <cellStyle name="20% - uthevingsfarge 1 4" xfId="1082" xr:uid="{9EE8444A-70CF-4122-B376-8DF8894E9CFC}"/>
    <cellStyle name="20% - uthevingsfarge 1 4 2" xfId="1083" xr:uid="{A994A73E-5FB6-45E6-AC0D-1327E45472F6}"/>
    <cellStyle name="20% - uthevingsfarge 1 4 2 2" xfId="1084" xr:uid="{51D90AF1-1A8B-4F9C-810A-A9D5131EF9C9}"/>
    <cellStyle name="20% - uthevingsfarge 1 4 2 3" xfId="1085" xr:uid="{2683CABC-26D9-4A8F-AD12-68E5F4DB2D2D}"/>
    <cellStyle name="20% - uthevingsfarge 1 4 3" xfId="1086" xr:uid="{3D7669B2-EFC3-4135-9B03-5ABEF8E1657F}"/>
    <cellStyle name="20% - uthevingsfarge 1 4 4" xfId="1087" xr:uid="{8B03BB2A-BADE-4954-9BA9-CE7CF2B99CD7}"/>
    <cellStyle name="20% - uthevingsfarge 1 4 5" xfId="1088" xr:uid="{026F33A5-562D-4B5B-82A9-572332D7764B}"/>
    <cellStyle name="20% - uthevingsfarge 1 4_ACT_NIBD EQ" xfId="1089" xr:uid="{54B24A3B-5EDF-45E8-8671-39A55B1CD149}"/>
    <cellStyle name="20% - uthevingsfarge 1 5" xfId="1090" xr:uid="{9CB47FDB-FD56-4FAD-9D8C-64D7DD29D4EF}"/>
    <cellStyle name="20% - uthevingsfarge 1 5 2" xfId="1091" xr:uid="{7E070610-D2E3-4977-BC7A-A3C6D719414C}"/>
    <cellStyle name="20% - uthevingsfarge 1 5 2 2" xfId="1092" xr:uid="{8EE343E9-BC65-42B0-AC60-6234B1BFF386}"/>
    <cellStyle name="20% - uthevingsfarge 1 5 2 3" xfId="1093" xr:uid="{1F46115D-ABD8-4E15-AF23-A59B60452F58}"/>
    <cellStyle name="20% - uthevingsfarge 1 5 3" xfId="1094" xr:uid="{5F0D4A4D-BE09-4E11-ABAD-B84D01E0E923}"/>
    <cellStyle name="20% - uthevingsfarge 1 5 4" xfId="1095" xr:uid="{AC3AEDBE-F93E-48C7-9806-616DAA9AC658}"/>
    <cellStyle name="20% - uthevingsfarge 1 5 5" xfId="1096" xr:uid="{8C634BC3-6DE9-4E52-9691-23D5528BC97D}"/>
    <cellStyle name="20% - uthevingsfarge 1 5_ACT_NIBD EQ" xfId="1097" xr:uid="{808A6667-883B-4C9E-859B-3B8922EB3DA9}"/>
    <cellStyle name="20% - uthevingsfarge 1 6" xfId="1098" xr:uid="{F9A6D66E-A4E9-4230-B4A8-8F38ECA91C00}"/>
    <cellStyle name="20% - uthevingsfarge 1 6 2" xfId="1099" xr:uid="{6E1FE8B9-B173-413F-B11C-E5E002448D1F}"/>
    <cellStyle name="20% - uthevingsfarge 1 6 2 2" xfId="1100" xr:uid="{C0F347D4-F8CE-41BB-9BA7-FAAD6E91831A}"/>
    <cellStyle name="20% - uthevingsfarge 1 6 2 3" xfId="1101" xr:uid="{9C7C5D72-EB22-4CEF-8955-3C9BBD6DAACF}"/>
    <cellStyle name="20% - uthevingsfarge 1 6 3" xfId="1102" xr:uid="{78EF7E0E-A62C-4ECB-9DFC-15C574CE8BC5}"/>
    <cellStyle name="20% - uthevingsfarge 1 6 4" xfId="1103" xr:uid="{F2246423-337C-412C-89FD-EC16EF8BE71F}"/>
    <cellStyle name="20% - uthevingsfarge 1 6 5" xfId="1104" xr:uid="{7ED6BCF5-4020-4F4A-B086-003B9B302DA8}"/>
    <cellStyle name="20% - uthevingsfarge 1 6_ACT_NIBD EQ" xfId="1105" xr:uid="{36DEF038-E020-4657-944F-1469AD38D5DF}"/>
    <cellStyle name="20% - uthevingsfarge 1 7" xfId="1106" xr:uid="{4E5EF698-EFA4-4EC6-A2A8-67AD0D8453B5}"/>
    <cellStyle name="20% - uthevingsfarge 1 7 2" xfId="1107" xr:uid="{3417DBAD-0786-4FDD-A892-76AB08572BDE}"/>
    <cellStyle name="20% - uthevingsfarge 1 7 2 2" xfId="1108" xr:uid="{BD1F778A-7EF7-4933-B5A9-14264D395A09}"/>
    <cellStyle name="20% - uthevingsfarge 1 7 2 3" xfId="1109" xr:uid="{D419DA20-4AB5-4BFF-8BC7-C8D37E2FEA97}"/>
    <cellStyle name="20% - uthevingsfarge 1 7 3" xfId="1110" xr:uid="{9C6EB1F2-9DCF-42C2-B3C9-716D855D2144}"/>
    <cellStyle name="20% - uthevingsfarge 1 7 4" xfId="1111" xr:uid="{35124C97-2710-42E4-8AAC-3B1C492BC817}"/>
    <cellStyle name="20% - uthevingsfarge 1 7 5" xfId="1112" xr:uid="{BA722DE7-63F6-4C7F-B38E-A39D84EF3795}"/>
    <cellStyle name="20% - uthevingsfarge 1 7_ACT_NIBD EQ" xfId="1113" xr:uid="{320D0466-7C38-4988-9C35-7EDD1B581105}"/>
    <cellStyle name="20% - uthevingsfarge 1 8" xfId="1114" xr:uid="{6909BF29-CCD5-4CED-98D2-1400CB03B488}"/>
    <cellStyle name="20% - uthevingsfarge 1 8 2" xfId="1115" xr:uid="{1CC28CA5-EFE0-4C35-8FC0-71D05149799D}"/>
    <cellStyle name="20% - uthevingsfarge 1 8 2 2" xfId="1116" xr:uid="{F9B6F2EE-2635-42A0-90B7-DB79221DFB96}"/>
    <cellStyle name="20% - uthevingsfarge 1 8 2 3" xfId="1117" xr:uid="{62E9A8A6-C478-4936-BD85-E0F95B57FD1A}"/>
    <cellStyle name="20% - uthevingsfarge 1 8 3" xfId="1118" xr:uid="{1C22502D-0B86-40F4-9803-265085DB80B8}"/>
    <cellStyle name="20% - uthevingsfarge 1 8 4" xfId="1119" xr:uid="{91DCC237-BF98-40CD-BE47-741DCF3EE3C7}"/>
    <cellStyle name="20% - uthevingsfarge 1 8 5" xfId="1120" xr:uid="{02258CCD-18C5-4B8F-A496-0A5948CB88F9}"/>
    <cellStyle name="20% - uthevingsfarge 1 8_ACT_NIBD EQ" xfId="1121" xr:uid="{79F713F7-075C-4A91-B804-099F52637094}"/>
    <cellStyle name="20% - uthevingsfarge 1 9" xfId="1122" xr:uid="{27484EE7-EFC2-4ECD-AD95-42E76C1AC830}"/>
    <cellStyle name="20% - uthevingsfarge 1 9 2" xfId="1123" xr:uid="{0D950F30-D454-4A2F-84E5-8671D0FDBE98}"/>
    <cellStyle name="20% - uthevingsfarge 1 9 3" xfId="1124" xr:uid="{EEF11A8C-CAF5-4E9A-AF33-7871C168FA88}"/>
    <cellStyle name="20% - uthevingsfarge 1_ACT Segment adj EBITDA" xfId="1125" xr:uid="{0A0CB5AC-EEC7-4BB1-BE40-E97D1DF5737E}"/>
    <cellStyle name="20% - uthevingsfarge 2" xfId="1126" xr:uid="{F993A012-5DD6-4624-90CD-209503066B8A}"/>
    <cellStyle name="20% - uthevingsfarge 2 10" xfId="1127" xr:uid="{DC90C8FB-089F-48DB-9115-6CBEBCA42F41}"/>
    <cellStyle name="20% - uthevingsfarge 2 11" xfId="1128" xr:uid="{D02D459D-E346-485E-9971-AFF16BD94581}"/>
    <cellStyle name="20% - uthevingsfarge 2 12" xfId="1129" xr:uid="{764BEE60-FA6B-4CE4-9479-C6519936B960}"/>
    <cellStyle name="20% - uthevingsfarge 2 2" xfId="1130" xr:uid="{ED225565-DCA7-4C3C-927D-722AD4CF5304}"/>
    <cellStyle name="20% - uthevingsfarge 2 2 2" xfId="1131" xr:uid="{44A76997-D2A7-4D24-9CB7-1B4301991F8F}"/>
    <cellStyle name="20% - uthevingsfarge 2 2 2 2" xfId="1132" xr:uid="{3C8EA336-4B4F-49BF-8D64-1C99D82632E8}"/>
    <cellStyle name="20% - uthevingsfarge 2 2 2 2 2" xfId="1133" xr:uid="{B0550FBB-F71B-457F-8AF1-8752E4EE31BC}"/>
    <cellStyle name="20% - uthevingsfarge 2 2 2 2 2 2" xfId="1134" xr:uid="{084C0D42-A960-4C28-9CC3-470841F22C9D}"/>
    <cellStyle name="20% - uthevingsfarge 2 2 2 2 2 3" xfId="1135" xr:uid="{5363E0D8-D355-4A2A-94F7-42D17867362D}"/>
    <cellStyle name="20% - uthevingsfarge 2 2 2 2 3" xfId="1136" xr:uid="{4F46ABCA-2CFB-45EE-BF1B-B7F2B86E3278}"/>
    <cellStyle name="20% - uthevingsfarge 2 2 2 2 4" xfId="1137" xr:uid="{14C3824E-0836-4B33-830A-41A4CD4A1F60}"/>
    <cellStyle name="20% - uthevingsfarge 2 2 2 2 5" xfId="1138" xr:uid="{DD46994A-82E4-467C-BB9D-9FF6763CC67A}"/>
    <cellStyle name="20% - uthevingsfarge 2 2 2 2_ACT_NIBD EQ" xfId="1139" xr:uid="{9F8D6897-346E-49D2-A57D-E594D51B5336}"/>
    <cellStyle name="20% - uthevingsfarge 2 2 2 3" xfId="1140" xr:uid="{05BD0756-5FD9-4A62-9B22-D4ED2A40E9D8}"/>
    <cellStyle name="20% - uthevingsfarge 2 2 2 3 2" xfId="1141" xr:uid="{2AC49FE2-8D24-4BA6-AD9C-EA81DB6D646B}"/>
    <cellStyle name="20% - uthevingsfarge 2 2 2 3 2 2" xfId="1142" xr:uid="{8C07D996-8484-40EB-B38E-AAB4E2432D6A}"/>
    <cellStyle name="20% - uthevingsfarge 2 2 2 3 2 3" xfId="1143" xr:uid="{AF99C407-D9B6-4DAA-9419-623A3C49A2FA}"/>
    <cellStyle name="20% - uthevingsfarge 2 2 2 3 3" xfId="1144" xr:uid="{BF6B63E5-E18D-4D14-A006-3522C4D951E5}"/>
    <cellStyle name="20% - uthevingsfarge 2 2 2 3 4" xfId="1145" xr:uid="{70E8BB10-B1C8-481E-A87A-7F5EE038D85B}"/>
    <cellStyle name="20% - uthevingsfarge 2 2 2 3 5" xfId="1146" xr:uid="{CCB4F8C1-30C9-476A-9938-2426E92B14AB}"/>
    <cellStyle name="20% - uthevingsfarge 2 2 2 3_ACT_NIBD EQ" xfId="1147" xr:uid="{118B4AD1-6570-4147-981A-D4216D29C23F}"/>
    <cellStyle name="20% - uthevingsfarge 2 2 2 4" xfId="1148" xr:uid="{D6B93F3A-6E29-4912-8F9E-8A094355BD03}"/>
    <cellStyle name="20% - uthevingsfarge 2 2 2 4 2" xfId="1149" xr:uid="{6D83AA9C-07DE-40E6-8937-A1FA3036CE80}"/>
    <cellStyle name="20% - uthevingsfarge 2 2 2 4 3" xfId="1150" xr:uid="{8BD9909C-3946-4F5F-9DEF-0748D323875B}"/>
    <cellStyle name="20% - uthevingsfarge 2 2 2 5" xfId="1151" xr:uid="{8C79E061-A4F5-4755-8B7F-62D40747C5C0}"/>
    <cellStyle name="20% - uthevingsfarge 2 2 2 6" xfId="1152" xr:uid="{6188032C-9AE2-4ECA-A7A1-304750C10FE6}"/>
    <cellStyle name="20% - uthevingsfarge 2 2 2 7" xfId="1153" xr:uid="{6785DA43-965A-452C-AE1B-C2183D2F14AC}"/>
    <cellStyle name="20% - uthevingsfarge 2 2 2_ACT Segment adj EBITDA" xfId="1154" xr:uid="{20907CA2-0697-4596-8FAB-3080C45CBC58}"/>
    <cellStyle name="20% - uthevingsfarge 2 2 3" xfId="1155" xr:uid="{FDEB8672-A16F-4321-A253-D2A7C17136F9}"/>
    <cellStyle name="20% - uthevingsfarge 2 2 3 2" xfId="1156" xr:uid="{55DC436F-43A2-4F1B-8A5E-502228F78E97}"/>
    <cellStyle name="20% - uthevingsfarge 2 2 3 2 2" xfId="1157" xr:uid="{CD714ED9-3150-41B1-8C34-ADD6804CAA67}"/>
    <cellStyle name="20% - uthevingsfarge 2 2 3 2 3" xfId="1158" xr:uid="{49841A66-70CB-4593-8BC7-9E081495020E}"/>
    <cellStyle name="20% - uthevingsfarge 2 2 3 3" xfId="1159" xr:uid="{D9C6F381-D021-4E77-B121-FD23EEF88257}"/>
    <cellStyle name="20% - uthevingsfarge 2 2 3 4" xfId="1160" xr:uid="{76389757-4D66-4415-933A-4F0226279389}"/>
    <cellStyle name="20% - uthevingsfarge 2 2 3 5" xfId="1161" xr:uid="{90A0AF95-4AA0-4989-B9A0-0CF76F4783CE}"/>
    <cellStyle name="20% - uthevingsfarge 2 2 3_ACT_NIBD EQ" xfId="1162" xr:uid="{85D04DBD-40B9-4817-B8DE-472E1E78D52C}"/>
    <cellStyle name="20% - uthevingsfarge 2 2 4" xfId="1163" xr:uid="{094B1BF4-E1BE-4EEB-86E5-B4D207244EE9}"/>
    <cellStyle name="20% - uthevingsfarge 2 2 4 2" xfId="1164" xr:uid="{D1BB0EF1-DD14-4D51-86C2-F21C776A540C}"/>
    <cellStyle name="20% - uthevingsfarge 2 2 4 2 2" xfId="1165" xr:uid="{0E032031-00E5-44CD-B096-6F094687E54C}"/>
    <cellStyle name="20% - uthevingsfarge 2 2 4 2 3" xfId="1166" xr:uid="{D80F790F-BCD6-4A4C-A71B-6E2DD1973D78}"/>
    <cellStyle name="20% - uthevingsfarge 2 2 4 3" xfId="1167" xr:uid="{A0C5FD79-00F9-4B00-BDAF-95124602F59E}"/>
    <cellStyle name="20% - uthevingsfarge 2 2 4 4" xfId="1168" xr:uid="{448DBA59-B7BB-45A8-81BA-DA259F080CB0}"/>
    <cellStyle name="20% - uthevingsfarge 2 2 4 5" xfId="1169" xr:uid="{E03418DC-6723-43C7-8A92-640353509433}"/>
    <cellStyle name="20% - uthevingsfarge 2 2 4_ACT_NIBD EQ" xfId="1170" xr:uid="{8FF21774-FFF4-4580-A609-EA1B2167CA38}"/>
    <cellStyle name="20% - uthevingsfarge 2 2 5" xfId="1171" xr:uid="{B5B93020-7893-48DF-A9B7-EEEB02E02089}"/>
    <cellStyle name="20% - uthevingsfarge 2 2 5 2" xfId="1172" xr:uid="{EAE1A391-6897-44B6-A03D-2CE6DFCB0A98}"/>
    <cellStyle name="20% - uthevingsfarge 2 2 5 3" xfId="1173" xr:uid="{6F518B9A-874B-4DB2-8D78-623BCB93540E}"/>
    <cellStyle name="20% - uthevingsfarge 2 2 6" xfId="1174" xr:uid="{7F6DC11B-B3C0-4177-9BEB-F69293C9635E}"/>
    <cellStyle name="20% - uthevingsfarge 2 2 7" xfId="1175" xr:uid="{ED1FF901-A3DC-4871-8AB8-40192BD63F10}"/>
    <cellStyle name="20% - uthevingsfarge 2 2 8" xfId="1176" xr:uid="{43268E65-C329-4943-8006-57618FD02CD6}"/>
    <cellStyle name="20% - uthevingsfarge 2 2_ACT Segment adj EBITDA" xfId="1177" xr:uid="{59FF34FF-46E9-407E-97F4-1081CF9E8CBA}"/>
    <cellStyle name="20% - uthevingsfarge 2 3" xfId="1178" xr:uid="{CAF3C79D-885D-4FE5-B5C9-96DA6E2EC812}"/>
    <cellStyle name="20% - uthevingsfarge 2 3 2" xfId="1179" xr:uid="{CA79B7CE-39FA-4C24-A92D-83FAC7575523}"/>
    <cellStyle name="20% - uthevingsfarge 2 3 2 2" xfId="1180" xr:uid="{9FCFED6F-254C-49C4-867E-25159C79D775}"/>
    <cellStyle name="20% - uthevingsfarge 2 3 2 2 2" xfId="1181" xr:uid="{BD6D9F6B-ABDC-403C-B942-2794B52C6A32}"/>
    <cellStyle name="20% - uthevingsfarge 2 3 2 2 3" xfId="1182" xr:uid="{C6F90CB4-D194-428D-91C1-ED7FA481C8DF}"/>
    <cellStyle name="20% - uthevingsfarge 2 3 2 3" xfId="1183" xr:uid="{2FDC89F6-286F-47D3-A811-DA399FC3C03F}"/>
    <cellStyle name="20% - uthevingsfarge 2 3 2 4" xfId="1184" xr:uid="{4E4F6460-E4FC-4837-BB3F-3886F41F3C18}"/>
    <cellStyle name="20% - uthevingsfarge 2 3 2 5" xfId="1185" xr:uid="{BC46FC07-90AD-4A64-9BD8-82B651A1511D}"/>
    <cellStyle name="20% - uthevingsfarge 2 3 2_ACT_NIBD EQ" xfId="1186" xr:uid="{2A4B13D1-BC1E-4176-8723-BC74AD93E60F}"/>
    <cellStyle name="20% - uthevingsfarge 2 3 3" xfId="1187" xr:uid="{2F3912BF-ED9C-435D-8081-232D46FA0A1B}"/>
    <cellStyle name="20% - uthevingsfarge 2 3 3 2" xfId="1188" xr:uid="{D9AECF3C-6F95-4427-8C58-F203BD6B8266}"/>
    <cellStyle name="20% - uthevingsfarge 2 3 3 2 2" xfId="1189" xr:uid="{A9332936-3311-4DFE-87BC-35459146A9F5}"/>
    <cellStyle name="20% - uthevingsfarge 2 3 3 2 3" xfId="1190" xr:uid="{B3255C3A-CDB0-4AB2-8C6F-091421EA6FEB}"/>
    <cellStyle name="20% - uthevingsfarge 2 3 3 3" xfId="1191" xr:uid="{EBFBFB15-15CB-4F3F-9149-C7A9253BF90F}"/>
    <cellStyle name="20% - uthevingsfarge 2 3 3 4" xfId="1192" xr:uid="{578B1A9A-38B0-453E-A5F9-94619739715C}"/>
    <cellStyle name="20% - uthevingsfarge 2 3 3 5" xfId="1193" xr:uid="{7A2F9C05-3ED8-432F-8684-395CA0FB41D0}"/>
    <cellStyle name="20% - uthevingsfarge 2 3 3_ACT_NIBD EQ" xfId="1194" xr:uid="{8FD49D1C-AB05-42B9-9495-9F9F4F100B08}"/>
    <cellStyle name="20% - uthevingsfarge 2 3 4" xfId="1195" xr:uid="{E3254D8B-B2B3-44AC-96F8-1D3EC010CCC4}"/>
    <cellStyle name="20% - uthevingsfarge 2 3 4 2" xfId="1196" xr:uid="{168EF7A5-337E-459A-A995-398050EAA79B}"/>
    <cellStyle name="20% - uthevingsfarge 2 3 4 3" xfId="1197" xr:uid="{17FD990D-2E45-4DF9-A776-BEEAF98D2D4C}"/>
    <cellStyle name="20% - uthevingsfarge 2 3 5" xfId="1198" xr:uid="{28954675-1207-4C2E-AB6F-550644F46157}"/>
    <cellStyle name="20% - uthevingsfarge 2 3 6" xfId="1199" xr:uid="{E9D9888A-EC4D-4C8E-A14E-42D57C511240}"/>
    <cellStyle name="20% - uthevingsfarge 2 3 7" xfId="1200" xr:uid="{FF419183-7DD0-4B5B-8DBD-6E1AAD573DC8}"/>
    <cellStyle name="20% - uthevingsfarge 2 3_ACT Segment adj EBITDA" xfId="1201" xr:uid="{F1809835-6C7D-43F1-9721-6EF219066B6A}"/>
    <cellStyle name="20% - uthevingsfarge 2 4" xfId="1202" xr:uid="{5452328B-A4CA-44D9-B1AB-ED4EDEEB2BED}"/>
    <cellStyle name="20% - uthevingsfarge 2 4 2" xfId="1203" xr:uid="{D94A737B-40B3-420C-A4C3-DA9F8C31A388}"/>
    <cellStyle name="20% - uthevingsfarge 2 4 2 2" xfId="1204" xr:uid="{2B0431BD-FEC2-46D9-A3C4-AD7666D2DFBA}"/>
    <cellStyle name="20% - uthevingsfarge 2 4 2 3" xfId="1205" xr:uid="{EDA5F48B-DB92-4826-8BEB-CBE9795263EA}"/>
    <cellStyle name="20% - uthevingsfarge 2 4 3" xfId="1206" xr:uid="{7BE543A7-448C-400C-921F-7A9232212AA8}"/>
    <cellStyle name="20% - uthevingsfarge 2 4 4" xfId="1207" xr:uid="{6C1FB73E-F6B1-4465-A175-41B493994E10}"/>
    <cellStyle name="20% - uthevingsfarge 2 4 5" xfId="1208" xr:uid="{5C4B0CB6-388A-4D40-AEF4-8D721C294E97}"/>
    <cellStyle name="20% - uthevingsfarge 2 4_ACT_NIBD EQ" xfId="1209" xr:uid="{D1EE076C-FBB0-4FF5-B351-ED998A7620CE}"/>
    <cellStyle name="20% - uthevingsfarge 2 5" xfId="1210" xr:uid="{975D5287-9357-44AE-B03B-00BF24A7BDC9}"/>
    <cellStyle name="20% - uthevingsfarge 2 5 2" xfId="1211" xr:uid="{EC688125-F88F-480F-9983-9B32D0D9F58D}"/>
    <cellStyle name="20% - uthevingsfarge 2 5 2 2" xfId="1212" xr:uid="{F5930798-539C-43EF-9A49-E5FFDC1BFDDA}"/>
    <cellStyle name="20% - uthevingsfarge 2 5 2 3" xfId="1213" xr:uid="{4C8C9B33-F637-4C63-B548-5F517D4F837F}"/>
    <cellStyle name="20% - uthevingsfarge 2 5 3" xfId="1214" xr:uid="{5B56E6F3-359E-47BE-9582-F27C6D8385FC}"/>
    <cellStyle name="20% - uthevingsfarge 2 5 4" xfId="1215" xr:uid="{048F09A6-E63B-47B7-BE7B-4F82FF9C4B40}"/>
    <cellStyle name="20% - uthevingsfarge 2 5 5" xfId="1216" xr:uid="{4B2C59AA-14E3-4FC3-9153-6D496CBA43EC}"/>
    <cellStyle name="20% - uthevingsfarge 2 5_ACT_NIBD EQ" xfId="1217" xr:uid="{D249C1E1-33BE-4087-8DEF-AD288B932D89}"/>
    <cellStyle name="20% - uthevingsfarge 2 6" xfId="1218" xr:uid="{DBA5C7D1-331E-4610-81C6-170FA4681748}"/>
    <cellStyle name="20% - uthevingsfarge 2 6 2" xfId="1219" xr:uid="{8E90583A-6A62-429C-804F-9D97ADE3CB99}"/>
    <cellStyle name="20% - uthevingsfarge 2 6 2 2" xfId="1220" xr:uid="{72DCAC80-90FA-4D07-861B-61770BEC8485}"/>
    <cellStyle name="20% - uthevingsfarge 2 6 2 3" xfId="1221" xr:uid="{5B6DDCCB-4195-4405-B7CC-61F3679DC1B5}"/>
    <cellStyle name="20% - uthevingsfarge 2 6 3" xfId="1222" xr:uid="{CB0F37CC-0352-4C85-9809-92E6D618EE0A}"/>
    <cellStyle name="20% - uthevingsfarge 2 6 4" xfId="1223" xr:uid="{C217593F-CE16-4B8F-970E-BB7710907A87}"/>
    <cellStyle name="20% - uthevingsfarge 2 6 5" xfId="1224" xr:uid="{90453032-F5E0-4582-8FE4-CC461516634F}"/>
    <cellStyle name="20% - uthevingsfarge 2 6_ACT_NIBD EQ" xfId="1225" xr:uid="{380D1E3E-AF51-48D0-839E-5D417B24F8EF}"/>
    <cellStyle name="20% - uthevingsfarge 2 7" xfId="1226" xr:uid="{FFEAEBB3-511B-49CC-A09E-2238A5B4232B}"/>
    <cellStyle name="20% - uthevingsfarge 2 7 2" xfId="1227" xr:uid="{DC60D37E-E374-4FCC-9F7B-DE8A6834E133}"/>
    <cellStyle name="20% - uthevingsfarge 2 7 2 2" xfId="1228" xr:uid="{D20FF9E6-1516-4E76-A8F6-8B40680BA9B6}"/>
    <cellStyle name="20% - uthevingsfarge 2 7 2 3" xfId="1229" xr:uid="{14B5BCBE-9B11-4763-A29F-522E0C55DF37}"/>
    <cellStyle name="20% - uthevingsfarge 2 7 3" xfId="1230" xr:uid="{CD6B6953-8565-4C69-8F32-1838E3C5FEBF}"/>
    <cellStyle name="20% - uthevingsfarge 2 7 4" xfId="1231" xr:uid="{6A95159A-F032-471E-8570-30CD6859835D}"/>
    <cellStyle name="20% - uthevingsfarge 2 7 5" xfId="1232" xr:uid="{1B77D023-E255-4A70-9A4D-1293C396309B}"/>
    <cellStyle name="20% - uthevingsfarge 2 7_ACT_NIBD EQ" xfId="1233" xr:uid="{63201631-E6F4-4458-969B-ED9D925E661D}"/>
    <cellStyle name="20% - uthevingsfarge 2 8" xfId="1234" xr:uid="{4C8D0820-AEB9-4DDF-A337-D130944050CB}"/>
    <cellStyle name="20% - uthevingsfarge 2 8 2" xfId="1235" xr:uid="{66776277-8A97-41C0-BDAC-22B944337CA4}"/>
    <cellStyle name="20% - uthevingsfarge 2 8 2 2" xfId="1236" xr:uid="{B216C288-259F-4B05-9CCA-552F21295C43}"/>
    <cellStyle name="20% - uthevingsfarge 2 8 2 3" xfId="1237" xr:uid="{84785C95-0EF5-4D66-A70C-48638F4FBC3E}"/>
    <cellStyle name="20% - uthevingsfarge 2 8 3" xfId="1238" xr:uid="{61EC5485-2110-4B96-B2BA-BAC55CC5AA89}"/>
    <cellStyle name="20% - uthevingsfarge 2 8 4" xfId="1239" xr:uid="{D2401643-2758-44AE-B060-F9E570B08E61}"/>
    <cellStyle name="20% - uthevingsfarge 2 8 5" xfId="1240" xr:uid="{889460B9-3FE2-47A3-9AFC-B143E90B6E7B}"/>
    <cellStyle name="20% - uthevingsfarge 2 8_ACT_NIBD EQ" xfId="1241" xr:uid="{42AE6444-65AB-4F62-BF16-72174A0BA5BD}"/>
    <cellStyle name="20% - uthevingsfarge 2 9" xfId="1242" xr:uid="{4777296A-EC24-46A2-88F8-4F4790366C64}"/>
    <cellStyle name="20% - uthevingsfarge 2 9 2" xfId="1243" xr:uid="{B571C2AE-6AF0-4396-B26E-C3F48BA422EA}"/>
    <cellStyle name="20% - uthevingsfarge 2 9 3" xfId="1244" xr:uid="{E857BE0C-E0D9-4962-98AB-08730803CE11}"/>
    <cellStyle name="20% - uthevingsfarge 2_ACT Segment adj EBITDA" xfId="1245" xr:uid="{0C6165B4-1708-4A3E-8E7E-A9C1C90DA89A}"/>
    <cellStyle name="20% - uthevingsfarge 3" xfId="1246" xr:uid="{CA2F83A6-DC4F-4A72-837A-8F9A54665E72}"/>
    <cellStyle name="20% - uthevingsfarge 3 10" xfId="1247" xr:uid="{0C25B73C-C41E-458D-85A1-75E0788DDB2F}"/>
    <cellStyle name="20% - uthevingsfarge 3 11" xfId="1248" xr:uid="{3A2CFCEB-5174-4A30-935C-29955FB5ACD1}"/>
    <cellStyle name="20% - uthevingsfarge 3 12" xfId="1249" xr:uid="{4FA26ADF-07A5-47E9-9C34-1CBFFF51273C}"/>
    <cellStyle name="20% - uthevingsfarge 3 2" xfId="1250" xr:uid="{AF9CDF87-2ABB-4131-B731-759A6B261082}"/>
    <cellStyle name="20% - uthevingsfarge 3 2 2" xfId="1251" xr:uid="{2FAF12F4-DC38-47E2-8098-49A9C2E2E625}"/>
    <cellStyle name="20% - uthevingsfarge 3 2 2 2" xfId="1252" xr:uid="{A64A6730-DC91-4095-BBA0-AE83B77C354F}"/>
    <cellStyle name="20% - uthevingsfarge 3 2 2 2 2" xfId="1253" xr:uid="{89C38AF6-7C56-4A40-A941-1B9FDC8BCBBF}"/>
    <cellStyle name="20% - uthevingsfarge 3 2 2 2 2 2" xfId="1254" xr:uid="{9AF40A1D-C6AC-4205-A16E-A3A7524C74BA}"/>
    <cellStyle name="20% - uthevingsfarge 3 2 2 2 2 3" xfId="1255" xr:uid="{0AAD4DCC-D435-4032-9893-7EFB78D61AB3}"/>
    <cellStyle name="20% - uthevingsfarge 3 2 2 2 3" xfId="1256" xr:uid="{012D8661-3858-47FC-9A21-F9E5581DDDDF}"/>
    <cellStyle name="20% - uthevingsfarge 3 2 2 2 4" xfId="1257" xr:uid="{43D91DE5-C654-4D49-B5FE-69D7AFBABE2F}"/>
    <cellStyle name="20% - uthevingsfarge 3 2 2 2 5" xfId="1258" xr:uid="{91773BD6-B235-441F-8751-D1AECB60348B}"/>
    <cellStyle name="20% - uthevingsfarge 3 2 2 2_ACT_NIBD EQ" xfId="1259" xr:uid="{E64757E9-9C46-4022-A341-93DCDDD41644}"/>
    <cellStyle name="20% - uthevingsfarge 3 2 2 3" xfId="1260" xr:uid="{5EF23D0A-B5A7-486F-AE95-2A3FD5422AC4}"/>
    <cellStyle name="20% - uthevingsfarge 3 2 2 3 2" xfId="1261" xr:uid="{899A8F38-C334-4821-9D40-4210F6A00485}"/>
    <cellStyle name="20% - uthevingsfarge 3 2 2 3 2 2" xfId="1262" xr:uid="{9E217513-A460-427D-96E9-92B60DA706FF}"/>
    <cellStyle name="20% - uthevingsfarge 3 2 2 3 2 3" xfId="1263" xr:uid="{59A30C50-C8AF-4C82-BA5A-B26D919E5A8F}"/>
    <cellStyle name="20% - uthevingsfarge 3 2 2 3 3" xfId="1264" xr:uid="{DE4A286C-7971-4B80-A991-0ACAB9755B64}"/>
    <cellStyle name="20% - uthevingsfarge 3 2 2 3 4" xfId="1265" xr:uid="{320EC3D0-58A5-4268-A6F5-C18D86B4CC98}"/>
    <cellStyle name="20% - uthevingsfarge 3 2 2 3 5" xfId="1266" xr:uid="{05F9DEF9-3F08-4A2E-B7DE-A9FBB2AF944D}"/>
    <cellStyle name="20% - uthevingsfarge 3 2 2 3_ACT_NIBD EQ" xfId="1267" xr:uid="{B065CA37-F677-49EB-8C2F-81659D4E5F20}"/>
    <cellStyle name="20% - uthevingsfarge 3 2 2 4" xfId="1268" xr:uid="{452DB22C-D7BC-4E41-8A79-522156CEB5D5}"/>
    <cellStyle name="20% - uthevingsfarge 3 2 2 4 2" xfId="1269" xr:uid="{613ED78D-3FE7-4622-B6AD-36981CE2A9D1}"/>
    <cellStyle name="20% - uthevingsfarge 3 2 2 4 3" xfId="1270" xr:uid="{9C16B2BA-9466-4DE9-B068-7ADD778AAB91}"/>
    <cellStyle name="20% - uthevingsfarge 3 2 2 5" xfId="1271" xr:uid="{7A36685C-C869-4002-B38E-347F000F65D4}"/>
    <cellStyle name="20% - uthevingsfarge 3 2 2 6" xfId="1272" xr:uid="{8D78CF26-1D6D-4C5B-B546-999B93CCB779}"/>
    <cellStyle name="20% - uthevingsfarge 3 2 2 7" xfId="1273" xr:uid="{C158D363-7B59-4F65-A402-CD04CEACB08B}"/>
    <cellStyle name="20% - uthevingsfarge 3 2 2_ACT Segment adj EBITDA" xfId="1274" xr:uid="{A6838A3F-2CB0-44FB-B336-98C194F40A69}"/>
    <cellStyle name="20% - uthevingsfarge 3 2 3" xfId="1275" xr:uid="{2D2F2962-53BC-450D-AAC2-EA56308E2747}"/>
    <cellStyle name="20% - uthevingsfarge 3 2 3 2" xfId="1276" xr:uid="{9450D177-2085-402E-BDCA-AC5837B27BEB}"/>
    <cellStyle name="20% - uthevingsfarge 3 2 3 2 2" xfId="1277" xr:uid="{51F9829C-6D64-48A1-980A-3F4B13E226EC}"/>
    <cellStyle name="20% - uthevingsfarge 3 2 3 2 3" xfId="1278" xr:uid="{0919569E-5BFA-4C23-ACEB-ACB5CD1F9CEF}"/>
    <cellStyle name="20% - uthevingsfarge 3 2 3 3" xfId="1279" xr:uid="{0D2A14B7-6ADA-4D2A-8A0E-481A94C21806}"/>
    <cellStyle name="20% - uthevingsfarge 3 2 3 4" xfId="1280" xr:uid="{1E05976F-D85F-46EF-8CCA-3FF9823C394E}"/>
    <cellStyle name="20% - uthevingsfarge 3 2 3 5" xfId="1281" xr:uid="{EBC6FF2B-FCB9-4DD9-BE9B-99376DE1F4B3}"/>
    <cellStyle name="20% - uthevingsfarge 3 2 3_ACT_NIBD EQ" xfId="1282" xr:uid="{3175BFF7-3D93-4352-A513-50F9B6485541}"/>
    <cellStyle name="20% - uthevingsfarge 3 2 4" xfId="1283" xr:uid="{632A5C06-BDE9-4423-87AB-656D98B38F02}"/>
    <cellStyle name="20% - uthevingsfarge 3 2 4 2" xfId="1284" xr:uid="{A0C39981-0A1B-4CF6-A7C6-2B0775EA5B64}"/>
    <cellStyle name="20% - uthevingsfarge 3 2 4 2 2" xfId="1285" xr:uid="{27AD18C3-314B-49A5-A698-6826E6CB344F}"/>
    <cellStyle name="20% - uthevingsfarge 3 2 4 2 3" xfId="1286" xr:uid="{5D99BCA0-5872-441D-B17F-129F3AD3FC6D}"/>
    <cellStyle name="20% - uthevingsfarge 3 2 4 3" xfId="1287" xr:uid="{09729F50-36E4-4F41-A2B2-3F423202E444}"/>
    <cellStyle name="20% - uthevingsfarge 3 2 4 4" xfId="1288" xr:uid="{627D5C85-D963-4D0D-B2B5-2CA296A383BB}"/>
    <cellStyle name="20% - uthevingsfarge 3 2 4 5" xfId="1289" xr:uid="{6C18F1AD-243C-4CEC-A82A-E583F199AB85}"/>
    <cellStyle name="20% - uthevingsfarge 3 2 4_ACT_NIBD EQ" xfId="1290" xr:uid="{CC8BA161-4197-4383-84C9-4F7F0158B9AA}"/>
    <cellStyle name="20% - uthevingsfarge 3 2 5" xfId="1291" xr:uid="{46DC2C71-8DCF-4A9F-B8C0-F05C4598E437}"/>
    <cellStyle name="20% - uthevingsfarge 3 2 5 2" xfId="1292" xr:uid="{B5FDD659-2F4F-4076-B59F-CA7668941EC9}"/>
    <cellStyle name="20% - uthevingsfarge 3 2 5 3" xfId="1293" xr:uid="{F92764AB-7AFA-4700-85EA-6BEBD6BE9452}"/>
    <cellStyle name="20% - uthevingsfarge 3 2 6" xfId="1294" xr:uid="{9826B4FB-14E6-4249-ABF7-3769BA55F67C}"/>
    <cellStyle name="20% - uthevingsfarge 3 2 7" xfId="1295" xr:uid="{CF2FE3A4-1CCA-4EFF-8DA9-9269903AD8E9}"/>
    <cellStyle name="20% - uthevingsfarge 3 2 8" xfId="1296" xr:uid="{E9F25AB2-7556-442C-9FA5-340DDD539A53}"/>
    <cellStyle name="20% - uthevingsfarge 3 2_ACT Segment adj EBITDA" xfId="1297" xr:uid="{C830C718-9042-4440-B883-786E2704ED6F}"/>
    <cellStyle name="20% - uthevingsfarge 3 3" xfId="1298" xr:uid="{B80EB797-1ACA-482C-A788-D447FF58BD25}"/>
    <cellStyle name="20% - uthevingsfarge 3 3 2" xfId="1299" xr:uid="{C9084A00-A9B9-402E-A6D8-3E2689D27E9A}"/>
    <cellStyle name="20% - uthevingsfarge 3 3 2 2" xfId="1300" xr:uid="{F7BB8C24-9C65-4670-BD81-398E9A6FEF93}"/>
    <cellStyle name="20% - uthevingsfarge 3 3 2 2 2" xfId="1301" xr:uid="{44DDB990-42F1-4905-A643-DB179CD7170C}"/>
    <cellStyle name="20% - uthevingsfarge 3 3 2 2 3" xfId="1302" xr:uid="{3F82DD42-A615-46F3-8FD0-A9A98A5580C3}"/>
    <cellStyle name="20% - uthevingsfarge 3 3 2 3" xfId="1303" xr:uid="{F1D0124D-600B-4C4F-B0FB-214E57557685}"/>
    <cellStyle name="20% - uthevingsfarge 3 3 2 4" xfId="1304" xr:uid="{11016178-A51E-4A02-AC26-A1416FF62F1D}"/>
    <cellStyle name="20% - uthevingsfarge 3 3 2 5" xfId="1305" xr:uid="{85E6C42D-E6F6-41E4-8EFA-D2B01C2C9E8B}"/>
    <cellStyle name="20% - uthevingsfarge 3 3 2_ACT_NIBD EQ" xfId="1306" xr:uid="{CE8F2222-6BA1-4E7A-BDEB-C68E84E0F511}"/>
    <cellStyle name="20% - uthevingsfarge 3 3 3" xfId="1307" xr:uid="{EC38FF48-2219-420A-9B2D-E01624CAFF6D}"/>
    <cellStyle name="20% - uthevingsfarge 3 3 3 2" xfId="1308" xr:uid="{EBE5A936-BA0A-41BC-BE3B-56B50274DD82}"/>
    <cellStyle name="20% - uthevingsfarge 3 3 3 2 2" xfId="1309" xr:uid="{56A85025-D932-46E0-A379-332357AABA52}"/>
    <cellStyle name="20% - uthevingsfarge 3 3 3 2 3" xfId="1310" xr:uid="{BC17FEA6-6F8C-4622-BBCE-752A1C5C5069}"/>
    <cellStyle name="20% - uthevingsfarge 3 3 3 3" xfId="1311" xr:uid="{8365BFE5-DD23-4652-9353-430A3ADC2B25}"/>
    <cellStyle name="20% - uthevingsfarge 3 3 3 4" xfId="1312" xr:uid="{FBC944A7-1A10-49D6-A33E-DC8ECD8345EF}"/>
    <cellStyle name="20% - uthevingsfarge 3 3 3 5" xfId="1313" xr:uid="{C9B49927-0453-464B-866A-FFD7B0F4A4BE}"/>
    <cellStyle name="20% - uthevingsfarge 3 3 3_ACT_NIBD EQ" xfId="1314" xr:uid="{5207BEB2-12C3-463B-A645-46BF3037DA67}"/>
    <cellStyle name="20% - uthevingsfarge 3 3 4" xfId="1315" xr:uid="{5EAEEC1F-A960-4AA5-B9C3-C9E6B2C79835}"/>
    <cellStyle name="20% - uthevingsfarge 3 3 4 2" xfId="1316" xr:uid="{4E73AC32-4AA0-47F7-A8EC-BCE87FE2D87C}"/>
    <cellStyle name="20% - uthevingsfarge 3 3 4 3" xfId="1317" xr:uid="{4580F3DB-D9DB-4FCA-986F-160482ECD79E}"/>
    <cellStyle name="20% - uthevingsfarge 3 3 5" xfId="1318" xr:uid="{49F7C195-741F-4733-AF3F-DA5C2707EFD2}"/>
    <cellStyle name="20% - uthevingsfarge 3 3 6" xfId="1319" xr:uid="{97AFB508-93A2-4240-B9D0-213DE833D606}"/>
    <cellStyle name="20% - uthevingsfarge 3 3 7" xfId="1320" xr:uid="{113C4238-C330-41D0-AF64-59570BA845B1}"/>
    <cellStyle name="20% - uthevingsfarge 3 3_ACT Segment adj EBITDA" xfId="1321" xr:uid="{BEFB48DA-C96F-4670-A134-A526075A9DCB}"/>
    <cellStyle name="20% - uthevingsfarge 3 4" xfId="1322" xr:uid="{06D4DE76-ADF7-427D-A9F4-DFC119C5A68A}"/>
    <cellStyle name="20% - uthevingsfarge 3 4 2" xfId="1323" xr:uid="{22A04A3D-533E-42AE-A7CC-6AB8F321FB62}"/>
    <cellStyle name="20% - uthevingsfarge 3 4 2 2" xfId="1324" xr:uid="{7080BA24-F9B5-49C6-9229-684CB36047D8}"/>
    <cellStyle name="20% - uthevingsfarge 3 4 2 3" xfId="1325" xr:uid="{7695B4B3-6EEC-411F-82B7-53A93557FA4D}"/>
    <cellStyle name="20% - uthevingsfarge 3 4 3" xfId="1326" xr:uid="{C98370BD-C8E6-4438-AFB7-76174D0691DA}"/>
    <cellStyle name="20% - uthevingsfarge 3 4 4" xfId="1327" xr:uid="{4D86EEAA-DD53-47A7-B1A0-BA8B7291FC31}"/>
    <cellStyle name="20% - uthevingsfarge 3 4 5" xfId="1328" xr:uid="{41666479-9E58-4086-BCC7-2924EB09A912}"/>
    <cellStyle name="20% - uthevingsfarge 3 4_ACT_NIBD EQ" xfId="1329" xr:uid="{41FA7103-35BF-4F88-AFF7-CED834DA9B32}"/>
    <cellStyle name="20% - uthevingsfarge 3 5" xfId="1330" xr:uid="{9C3F950E-E5DF-4F5E-95A6-8A051EC8B01B}"/>
    <cellStyle name="20% - uthevingsfarge 3 5 2" xfId="1331" xr:uid="{4ADFC663-A300-4237-8B00-F12D5257871A}"/>
    <cellStyle name="20% - uthevingsfarge 3 5 2 2" xfId="1332" xr:uid="{8E85EAFE-CB25-4B73-A282-716182CFB73F}"/>
    <cellStyle name="20% - uthevingsfarge 3 5 2 3" xfId="1333" xr:uid="{076D5FCC-7B1E-4D61-8026-113D9805C9FF}"/>
    <cellStyle name="20% - uthevingsfarge 3 5 3" xfId="1334" xr:uid="{0B2AFE7B-E203-40D5-B852-66C760EC75D3}"/>
    <cellStyle name="20% - uthevingsfarge 3 5 4" xfId="1335" xr:uid="{8B0E80E4-EC06-4978-A947-BFB03E10C56C}"/>
    <cellStyle name="20% - uthevingsfarge 3 5 5" xfId="1336" xr:uid="{E1B7C7A6-AC26-40F7-9DEB-E64DF9C359A0}"/>
    <cellStyle name="20% - uthevingsfarge 3 5_ACT_NIBD EQ" xfId="1337" xr:uid="{DC859EA5-BAC5-47D8-997E-07CFF4FB2916}"/>
    <cellStyle name="20% - uthevingsfarge 3 6" xfId="1338" xr:uid="{2DD2EE5C-6B20-411F-911C-01F022216347}"/>
    <cellStyle name="20% - uthevingsfarge 3 6 2" xfId="1339" xr:uid="{B2C75140-9BBA-446D-95F8-69D99C89B0DA}"/>
    <cellStyle name="20% - uthevingsfarge 3 6 2 2" xfId="1340" xr:uid="{128B2B16-616D-404A-81D3-177A7B1C764F}"/>
    <cellStyle name="20% - uthevingsfarge 3 6 2 3" xfId="1341" xr:uid="{5E1FF606-E25B-4291-8F3C-E26C10503192}"/>
    <cellStyle name="20% - uthevingsfarge 3 6 3" xfId="1342" xr:uid="{F0327E4C-9D52-4E00-9AAD-835CFB55ED70}"/>
    <cellStyle name="20% - uthevingsfarge 3 6 4" xfId="1343" xr:uid="{6F36BA16-6CAC-41FA-AC74-F6C5FB241993}"/>
    <cellStyle name="20% - uthevingsfarge 3 6 5" xfId="1344" xr:uid="{00E0C2DF-503E-4049-A43F-E5C9AE720ECE}"/>
    <cellStyle name="20% - uthevingsfarge 3 6_ACT_NIBD EQ" xfId="1345" xr:uid="{5D2E8B5C-5B04-422D-B0F6-D8A041450D57}"/>
    <cellStyle name="20% - uthevingsfarge 3 7" xfId="1346" xr:uid="{BE2E1175-E32E-468D-803E-618A9E4CC46E}"/>
    <cellStyle name="20% - uthevingsfarge 3 7 2" xfId="1347" xr:uid="{08BC3A57-BBD6-401A-B4E4-3289232260DB}"/>
    <cellStyle name="20% - uthevingsfarge 3 7 2 2" xfId="1348" xr:uid="{1B581FD0-9773-4992-B884-44D9957C1DE6}"/>
    <cellStyle name="20% - uthevingsfarge 3 7 2 3" xfId="1349" xr:uid="{AA10E5C5-8D82-4538-B80E-BDD5A3435478}"/>
    <cellStyle name="20% - uthevingsfarge 3 7 3" xfId="1350" xr:uid="{AD7C370C-41C5-4D12-B1EA-CFDB21DEEB97}"/>
    <cellStyle name="20% - uthevingsfarge 3 7 4" xfId="1351" xr:uid="{31C7422F-EDF0-4861-A867-C8CCA44A01C6}"/>
    <cellStyle name="20% - uthevingsfarge 3 7 5" xfId="1352" xr:uid="{170CC05B-090B-48EE-A6A7-BE2A17711030}"/>
    <cellStyle name="20% - uthevingsfarge 3 7_ACT_NIBD EQ" xfId="1353" xr:uid="{A568DAF5-5030-4597-ABE8-033BBB1E08DB}"/>
    <cellStyle name="20% - uthevingsfarge 3 8" xfId="1354" xr:uid="{4E70F708-1738-4858-8938-47211ED23EC4}"/>
    <cellStyle name="20% - uthevingsfarge 3 8 2" xfId="1355" xr:uid="{B5449DF4-AAE9-4BC1-9971-4275D4B2D7B6}"/>
    <cellStyle name="20% - uthevingsfarge 3 8 2 2" xfId="1356" xr:uid="{45341ECF-C8AA-4E67-98CB-0B1245B51362}"/>
    <cellStyle name="20% - uthevingsfarge 3 8 2 3" xfId="1357" xr:uid="{760AE4A8-A092-48F2-AB2A-FF23D42F3004}"/>
    <cellStyle name="20% - uthevingsfarge 3 8 3" xfId="1358" xr:uid="{258E4E6C-55F4-4FF7-BA76-02BE39C9A38F}"/>
    <cellStyle name="20% - uthevingsfarge 3 8 4" xfId="1359" xr:uid="{FC0A4A7F-CC2D-474E-8853-A6B7FAA19178}"/>
    <cellStyle name="20% - uthevingsfarge 3 8 5" xfId="1360" xr:uid="{CFE883B4-0781-4139-85BD-1E184D86DCF0}"/>
    <cellStyle name="20% - uthevingsfarge 3 8_ACT_NIBD EQ" xfId="1361" xr:uid="{8AA73FEF-2F1F-41B1-AE19-CC31FB4A1D6B}"/>
    <cellStyle name="20% - uthevingsfarge 3 9" xfId="1362" xr:uid="{0BA60004-5461-45DC-BFDB-5DD05C47C2CA}"/>
    <cellStyle name="20% - uthevingsfarge 3 9 2" xfId="1363" xr:uid="{A0B2219C-8600-46CC-9FCE-75D8FD13341A}"/>
    <cellStyle name="20% - uthevingsfarge 3 9 3" xfId="1364" xr:uid="{DD19B07C-6951-4CE2-907C-237CBCBA00B5}"/>
    <cellStyle name="20% - uthevingsfarge 3_ACT Segment adj EBITDA" xfId="1365" xr:uid="{063BD3A3-C6D9-463C-B2DB-AC46B2D3FD5D}"/>
    <cellStyle name="20% - uthevingsfarge 4" xfId="1366" xr:uid="{A33CDD8A-C75D-4EC0-A8E8-FA9FFE8E42E6}"/>
    <cellStyle name="20% - uthevingsfarge 4 10" xfId="1367" xr:uid="{9BB7BEDC-1A52-4718-A761-E0A448A72C07}"/>
    <cellStyle name="20% - uthevingsfarge 4 11" xfId="1368" xr:uid="{A0762567-39A2-49F3-941E-926B3DB5CB85}"/>
    <cellStyle name="20% - uthevingsfarge 4 12" xfId="1369" xr:uid="{DFA30AFD-1593-471E-930F-7AB0CE1AD45F}"/>
    <cellStyle name="20% - uthevingsfarge 4 2" xfId="1370" xr:uid="{9BB42AAB-1421-41C5-902E-A4A88804789E}"/>
    <cellStyle name="20% - uthevingsfarge 4 2 2" xfId="1371" xr:uid="{75E9F0D9-8190-468D-ADED-1124392A6165}"/>
    <cellStyle name="20% - uthevingsfarge 4 2 2 2" xfId="1372" xr:uid="{05A6FD03-E3D3-4973-8B52-65F000FC58FD}"/>
    <cellStyle name="20% - uthevingsfarge 4 2 2 2 2" xfId="1373" xr:uid="{C62B5551-80ED-4CC0-BD89-CA936555D756}"/>
    <cellStyle name="20% - uthevingsfarge 4 2 2 2 2 2" xfId="1374" xr:uid="{6A80A405-BA9E-4A95-8EA9-9D89FE3B7107}"/>
    <cellStyle name="20% - uthevingsfarge 4 2 2 2 2 3" xfId="1375" xr:uid="{CB98BAE2-B78F-4B47-BF32-0F934A4F1549}"/>
    <cellStyle name="20% - uthevingsfarge 4 2 2 2 3" xfId="1376" xr:uid="{7C92F1D1-FD29-4C3C-9C0E-4D61E9BECA2A}"/>
    <cellStyle name="20% - uthevingsfarge 4 2 2 2 4" xfId="1377" xr:uid="{C0700FC2-A007-473E-8156-24949C87C23E}"/>
    <cellStyle name="20% - uthevingsfarge 4 2 2 2 5" xfId="1378" xr:uid="{C5EFF7C0-F9B0-4E96-A419-14CEB7204E11}"/>
    <cellStyle name="20% - uthevingsfarge 4 2 2 2_ACT_NIBD EQ" xfId="1379" xr:uid="{4FF3DE47-4B67-499E-9EC8-743E79C2FD8E}"/>
    <cellStyle name="20% - uthevingsfarge 4 2 2 3" xfId="1380" xr:uid="{F6ACD797-8B5E-4DE9-851A-EB8D2D90C7D1}"/>
    <cellStyle name="20% - uthevingsfarge 4 2 2 3 2" xfId="1381" xr:uid="{392A148B-CA95-40FA-B545-C1709F4F1A9C}"/>
    <cellStyle name="20% - uthevingsfarge 4 2 2 3 2 2" xfId="1382" xr:uid="{A548E007-C6D6-4EF2-92C1-548EFEA31E2E}"/>
    <cellStyle name="20% - uthevingsfarge 4 2 2 3 2 3" xfId="1383" xr:uid="{E71E401C-6CF2-4A26-BBCD-972B493AE12B}"/>
    <cellStyle name="20% - uthevingsfarge 4 2 2 3 3" xfId="1384" xr:uid="{9ADD5D37-5647-457F-8E25-86F809C6104C}"/>
    <cellStyle name="20% - uthevingsfarge 4 2 2 3 4" xfId="1385" xr:uid="{2E181CC0-40CD-4421-A33E-286B7F4B448A}"/>
    <cellStyle name="20% - uthevingsfarge 4 2 2 3 5" xfId="1386" xr:uid="{99C1282D-6268-4BAD-ABCC-D21026185CD6}"/>
    <cellStyle name="20% - uthevingsfarge 4 2 2 3_ACT_NIBD EQ" xfId="1387" xr:uid="{B776B2C6-F230-4C62-95F7-424C4AFA08D4}"/>
    <cellStyle name="20% - uthevingsfarge 4 2 2 4" xfId="1388" xr:uid="{7AE7EAEF-4159-466A-A276-15603DFAF2B2}"/>
    <cellStyle name="20% - uthevingsfarge 4 2 2 4 2" xfId="1389" xr:uid="{84A039C4-2C55-43B2-958F-B97F4944C151}"/>
    <cellStyle name="20% - uthevingsfarge 4 2 2 4 3" xfId="1390" xr:uid="{29FF032E-E709-4106-9D31-A7DD7A193FAA}"/>
    <cellStyle name="20% - uthevingsfarge 4 2 2 5" xfId="1391" xr:uid="{54C368D8-5CCA-4FEE-BF1C-D7F589527754}"/>
    <cellStyle name="20% - uthevingsfarge 4 2 2 6" xfId="1392" xr:uid="{AB51E207-617E-4718-B37C-F2802FB02667}"/>
    <cellStyle name="20% - uthevingsfarge 4 2 2 7" xfId="1393" xr:uid="{B332BF61-1C43-47B6-AC7B-BC90C952490D}"/>
    <cellStyle name="20% - uthevingsfarge 4 2 2_ACT Segment adj EBITDA" xfId="1394" xr:uid="{C0EC13CD-FA29-482C-A9FC-1042239E606C}"/>
    <cellStyle name="20% - uthevingsfarge 4 2 3" xfId="1395" xr:uid="{54ADCA3E-EB6E-4E3E-9C4D-CF31F9FC48CA}"/>
    <cellStyle name="20% - uthevingsfarge 4 2 3 2" xfId="1396" xr:uid="{BCCC52F8-844C-4A21-94C0-AB4B2F2C0DEB}"/>
    <cellStyle name="20% - uthevingsfarge 4 2 3 2 2" xfId="1397" xr:uid="{557CEEE6-BBA7-4240-B0FF-2987ED2316DF}"/>
    <cellStyle name="20% - uthevingsfarge 4 2 3 2 3" xfId="1398" xr:uid="{FB32DB57-86DA-45DF-A0BB-8567116B7DE1}"/>
    <cellStyle name="20% - uthevingsfarge 4 2 3 3" xfId="1399" xr:uid="{88CF26A3-AED4-4075-9352-9620FEA5990E}"/>
    <cellStyle name="20% - uthevingsfarge 4 2 3 4" xfId="1400" xr:uid="{A62EECD9-6ECD-445E-821D-E5A4D4789D51}"/>
    <cellStyle name="20% - uthevingsfarge 4 2 3 5" xfId="1401" xr:uid="{4E9BE098-2856-4831-94CF-71E723E6D589}"/>
    <cellStyle name="20% - uthevingsfarge 4 2 3_ACT_NIBD EQ" xfId="1402" xr:uid="{CD340691-F760-45D9-8FEA-62BFF3A5C0F2}"/>
    <cellStyle name="20% - uthevingsfarge 4 2 4" xfId="1403" xr:uid="{95A27436-B773-4000-97D2-C874F92BE81D}"/>
    <cellStyle name="20% - uthevingsfarge 4 2 4 2" xfId="1404" xr:uid="{888F50EF-21B9-47F6-BB9D-EC155B7C2D6C}"/>
    <cellStyle name="20% - uthevingsfarge 4 2 4 2 2" xfId="1405" xr:uid="{6BC7F13D-C088-437B-B994-BB20031284F9}"/>
    <cellStyle name="20% - uthevingsfarge 4 2 4 2 3" xfId="1406" xr:uid="{577627AF-A636-40E8-815B-F875EBA215EE}"/>
    <cellStyle name="20% - uthevingsfarge 4 2 4 3" xfId="1407" xr:uid="{5C633074-925C-48E5-9741-E4A650D9E25F}"/>
    <cellStyle name="20% - uthevingsfarge 4 2 4 4" xfId="1408" xr:uid="{E9A47129-BDCA-471D-A361-03A0A0ED1C22}"/>
    <cellStyle name="20% - uthevingsfarge 4 2 4 5" xfId="1409" xr:uid="{FDB2908C-51EC-4E5B-85D9-D0AEBE33587D}"/>
    <cellStyle name="20% - uthevingsfarge 4 2 4_ACT_NIBD EQ" xfId="1410" xr:uid="{0BAAEBA5-0815-4498-BE57-250F47356C5E}"/>
    <cellStyle name="20% - uthevingsfarge 4 2 5" xfId="1411" xr:uid="{CFD7A6DD-1462-48E5-BD88-B79077E98914}"/>
    <cellStyle name="20% - uthevingsfarge 4 2 5 2" xfId="1412" xr:uid="{185C8CD1-DFE5-4596-AFF0-8A1FF15D8A79}"/>
    <cellStyle name="20% - uthevingsfarge 4 2 5 3" xfId="1413" xr:uid="{685EFBA8-94E4-4381-8208-4AFE13461E4D}"/>
    <cellStyle name="20% - uthevingsfarge 4 2 6" xfId="1414" xr:uid="{F7BAD9FD-E409-4862-8112-E18C55288001}"/>
    <cellStyle name="20% - uthevingsfarge 4 2 7" xfId="1415" xr:uid="{2F1BEAA7-6E1D-4B95-A32C-BB80FC7A4053}"/>
    <cellStyle name="20% - uthevingsfarge 4 2 8" xfId="1416" xr:uid="{0C4F0C47-C0D7-496E-A2D0-8C6F0519C378}"/>
    <cellStyle name="20% - uthevingsfarge 4 2_ACT Segment adj EBITDA" xfId="1417" xr:uid="{3F446D57-0000-4953-86B5-0E4A72A57AFD}"/>
    <cellStyle name="20% - uthevingsfarge 4 3" xfId="1418" xr:uid="{20924894-A171-4AEB-92FE-6DE47FBFDAF6}"/>
    <cellStyle name="20% - uthevingsfarge 4 3 2" xfId="1419" xr:uid="{157D2D52-793C-4204-8F16-5CB4D0871186}"/>
    <cellStyle name="20% - uthevingsfarge 4 3 2 2" xfId="1420" xr:uid="{963CCC0F-66D8-47DB-99EA-50C0957B5E70}"/>
    <cellStyle name="20% - uthevingsfarge 4 3 2 2 2" xfId="1421" xr:uid="{DE5D0A97-E5B2-489B-8A10-680055974682}"/>
    <cellStyle name="20% - uthevingsfarge 4 3 2 2 3" xfId="1422" xr:uid="{827C82AF-EE52-440F-AB03-49098627F621}"/>
    <cellStyle name="20% - uthevingsfarge 4 3 2 3" xfId="1423" xr:uid="{1C866B2A-CD39-403A-9040-600397DA4639}"/>
    <cellStyle name="20% - uthevingsfarge 4 3 2 4" xfId="1424" xr:uid="{BB6AA013-984C-40D2-9FD0-E8FA4EACF70E}"/>
    <cellStyle name="20% - uthevingsfarge 4 3 2 5" xfId="1425" xr:uid="{3ED3B14F-5B02-4802-9E18-87FF4072C779}"/>
    <cellStyle name="20% - uthevingsfarge 4 3 2_ACT_NIBD EQ" xfId="1426" xr:uid="{3425D933-77E0-4AE6-9C4D-264C34B1AF8E}"/>
    <cellStyle name="20% - uthevingsfarge 4 3 3" xfId="1427" xr:uid="{429E2A37-2241-4BAF-B3F0-20B879489E42}"/>
    <cellStyle name="20% - uthevingsfarge 4 3 3 2" xfId="1428" xr:uid="{2AD19014-FB35-4804-A7D9-EE08C72BBBC1}"/>
    <cellStyle name="20% - uthevingsfarge 4 3 3 2 2" xfId="1429" xr:uid="{F66902B5-45F3-46E5-921B-3F41E5C61AEA}"/>
    <cellStyle name="20% - uthevingsfarge 4 3 3 2 3" xfId="1430" xr:uid="{DEE9A70B-DBD2-4FE6-AF1C-64BF1B420F4A}"/>
    <cellStyle name="20% - uthevingsfarge 4 3 3 3" xfId="1431" xr:uid="{4CEF1B70-2F32-49BC-9354-E48F71972188}"/>
    <cellStyle name="20% - uthevingsfarge 4 3 3 4" xfId="1432" xr:uid="{089581DB-5314-4EED-9F04-DBCBFBB53F25}"/>
    <cellStyle name="20% - uthevingsfarge 4 3 3 5" xfId="1433" xr:uid="{6E652D60-F174-41E9-9D64-3827911F3861}"/>
    <cellStyle name="20% - uthevingsfarge 4 3 3_ACT_NIBD EQ" xfId="1434" xr:uid="{1439496F-C4B7-40C8-92B6-305A266BC0BD}"/>
    <cellStyle name="20% - uthevingsfarge 4 3 4" xfId="1435" xr:uid="{B168B2D1-C068-478B-B9EB-899E363CE47A}"/>
    <cellStyle name="20% - uthevingsfarge 4 3 4 2" xfId="1436" xr:uid="{8671F121-5B90-47D1-A4EF-3C725F4E195D}"/>
    <cellStyle name="20% - uthevingsfarge 4 3 4 3" xfId="1437" xr:uid="{2B2CE524-AE21-45C5-96D2-AFEE6487E2B8}"/>
    <cellStyle name="20% - uthevingsfarge 4 3 5" xfId="1438" xr:uid="{D186F65C-85CA-4ECF-A839-E4F2A9D21474}"/>
    <cellStyle name="20% - uthevingsfarge 4 3 6" xfId="1439" xr:uid="{24165602-A562-435D-9F8B-51D133F5BC02}"/>
    <cellStyle name="20% - uthevingsfarge 4 3 7" xfId="1440" xr:uid="{546828CC-864D-43E0-8406-442EEABCC551}"/>
    <cellStyle name="20% - uthevingsfarge 4 3_ACT Segment adj EBITDA" xfId="1441" xr:uid="{B85467F8-18A7-44E8-8779-6A57F67F23DB}"/>
    <cellStyle name="20% - uthevingsfarge 4 4" xfId="1442" xr:uid="{4FB6BB21-6286-4087-AB8C-7BA6BC6E3219}"/>
    <cellStyle name="20% - uthevingsfarge 4 4 2" xfId="1443" xr:uid="{783DF8F3-4DA9-46A6-9CD0-1197D56C75BE}"/>
    <cellStyle name="20% - uthevingsfarge 4 4 2 2" xfId="1444" xr:uid="{132CBB98-97B6-432F-B4A3-C0BA9E162B28}"/>
    <cellStyle name="20% - uthevingsfarge 4 4 2 3" xfId="1445" xr:uid="{3B22CABB-8285-4FA0-A3AA-58625D9B0842}"/>
    <cellStyle name="20% - uthevingsfarge 4 4 3" xfId="1446" xr:uid="{30DE3236-3FAF-4BD2-8019-8F2A0FB322D0}"/>
    <cellStyle name="20% - uthevingsfarge 4 4 4" xfId="1447" xr:uid="{8BC5536C-A259-4ECD-831F-B3784881E7FC}"/>
    <cellStyle name="20% - uthevingsfarge 4 4 5" xfId="1448" xr:uid="{836CC204-2921-45B3-80B3-EB91F429B5E8}"/>
    <cellStyle name="20% - uthevingsfarge 4 4_ACT_NIBD EQ" xfId="1449" xr:uid="{BA76DE28-CB1A-456B-8C16-9727645D5E57}"/>
    <cellStyle name="20% - uthevingsfarge 4 5" xfId="1450" xr:uid="{5DE09472-71AE-41B5-BE8C-ED9F33C8AFB2}"/>
    <cellStyle name="20% - uthevingsfarge 4 5 2" xfId="1451" xr:uid="{5D313157-6B56-4DD7-BBF4-9AA39F4B3EF9}"/>
    <cellStyle name="20% - uthevingsfarge 4 5 2 2" xfId="1452" xr:uid="{F39A12BA-074C-4444-AE08-5B598EA59B2F}"/>
    <cellStyle name="20% - uthevingsfarge 4 5 2 3" xfId="1453" xr:uid="{6CAC8AAD-8722-4CAE-9D98-AB10673FE0CA}"/>
    <cellStyle name="20% - uthevingsfarge 4 5 3" xfId="1454" xr:uid="{56D7280F-E0C3-4B7F-A7DE-0D16015F666E}"/>
    <cellStyle name="20% - uthevingsfarge 4 5 4" xfId="1455" xr:uid="{3D32A5F9-68CB-4EC6-927E-E5DA20663941}"/>
    <cellStyle name="20% - uthevingsfarge 4 5 5" xfId="1456" xr:uid="{977327C9-040C-4FC4-9D01-467F116F74ED}"/>
    <cellStyle name="20% - uthevingsfarge 4 5_ACT_NIBD EQ" xfId="1457" xr:uid="{A9510C80-F2E2-423C-8021-6017B90D4B45}"/>
    <cellStyle name="20% - uthevingsfarge 4 6" xfId="1458" xr:uid="{A7DF3D87-BDEC-4223-A277-B7C3436071D7}"/>
    <cellStyle name="20% - uthevingsfarge 4 6 2" xfId="1459" xr:uid="{D3D4BACD-F559-49BA-9FCA-DB55CAC0B65A}"/>
    <cellStyle name="20% - uthevingsfarge 4 6 2 2" xfId="1460" xr:uid="{356A41AA-B2FD-4605-955B-01DC162BDCF8}"/>
    <cellStyle name="20% - uthevingsfarge 4 6 2 3" xfId="1461" xr:uid="{3C23F0AE-8C1A-41F1-B651-282E8EBCB430}"/>
    <cellStyle name="20% - uthevingsfarge 4 6 3" xfId="1462" xr:uid="{2B22CD2E-2B9B-4707-9230-649C12C3CD46}"/>
    <cellStyle name="20% - uthevingsfarge 4 6 4" xfId="1463" xr:uid="{F3BCD4E9-45F2-4EAC-AA8A-0C450AF7BC99}"/>
    <cellStyle name="20% - uthevingsfarge 4 6 5" xfId="1464" xr:uid="{9A2C0BD4-6D11-4060-82CD-A480875B44B9}"/>
    <cellStyle name="20% - uthevingsfarge 4 6_ACT_NIBD EQ" xfId="1465" xr:uid="{C08C5245-E534-4426-8763-CCB8F269B660}"/>
    <cellStyle name="20% - uthevingsfarge 4 7" xfId="1466" xr:uid="{051EC706-32AE-4EB2-A2DA-E3136F4AC9CA}"/>
    <cellStyle name="20% - uthevingsfarge 4 7 2" xfId="1467" xr:uid="{E49D9AED-12E2-4D59-9D5A-BD0528375C99}"/>
    <cellStyle name="20% - uthevingsfarge 4 7 2 2" xfId="1468" xr:uid="{E1D1A1E0-6F5B-4137-A9B8-4E45E0DC2744}"/>
    <cellStyle name="20% - uthevingsfarge 4 7 2 3" xfId="1469" xr:uid="{71897E12-7BBE-4CD2-A415-9BE0DB99C4F1}"/>
    <cellStyle name="20% - uthevingsfarge 4 7 3" xfId="1470" xr:uid="{52E26E65-251B-4FB7-8A05-E416DF162538}"/>
    <cellStyle name="20% - uthevingsfarge 4 7 4" xfId="1471" xr:uid="{48C2E9AE-2218-4103-A0A7-15BA5C60239F}"/>
    <cellStyle name="20% - uthevingsfarge 4 7 5" xfId="1472" xr:uid="{4200FB36-3169-45E5-A968-7872046BB47B}"/>
    <cellStyle name="20% - uthevingsfarge 4 7_ACT_NIBD EQ" xfId="1473" xr:uid="{E7742A47-3745-4B9B-BDD2-CEA47ECA235E}"/>
    <cellStyle name="20% - uthevingsfarge 4 8" xfId="1474" xr:uid="{17DB469D-F237-405C-A367-AA32D78058DB}"/>
    <cellStyle name="20% - uthevingsfarge 4 8 2" xfId="1475" xr:uid="{67541757-E436-466B-A67E-D49BE28FFCAE}"/>
    <cellStyle name="20% - uthevingsfarge 4 8 2 2" xfId="1476" xr:uid="{02F10F17-7954-4C71-AF33-4D4C6FB2BC71}"/>
    <cellStyle name="20% - uthevingsfarge 4 8 2 3" xfId="1477" xr:uid="{A9147B8A-FECF-4FF6-A2D7-6D030DB9039A}"/>
    <cellStyle name="20% - uthevingsfarge 4 8 3" xfId="1478" xr:uid="{E0B5A955-527A-4712-8383-C1D6A8A91F33}"/>
    <cellStyle name="20% - uthevingsfarge 4 8 4" xfId="1479" xr:uid="{673A73DE-7815-48FA-9892-F90270FC4DAB}"/>
    <cellStyle name="20% - uthevingsfarge 4 8 5" xfId="1480" xr:uid="{FCDE70BA-1198-4835-81E7-3662B48624D5}"/>
    <cellStyle name="20% - uthevingsfarge 4 8_ACT_NIBD EQ" xfId="1481" xr:uid="{FB1D67E5-1CC3-4AE7-A714-F34B97138465}"/>
    <cellStyle name="20% - uthevingsfarge 4 9" xfId="1482" xr:uid="{427BA9E8-6875-43B4-A241-9BEAD252E284}"/>
    <cellStyle name="20% - uthevingsfarge 4 9 2" xfId="1483" xr:uid="{4E841954-65D0-42C7-86CE-9992BC7BC204}"/>
    <cellStyle name="20% - uthevingsfarge 4 9 3" xfId="1484" xr:uid="{27C472A3-1BAB-4015-9226-7E74E91E8E72}"/>
    <cellStyle name="20% - uthevingsfarge 4_ACT Segment adj EBITDA" xfId="1485" xr:uid="{EAE532FB-0F39-4273-A0EE-DBCB0B85C016}"/>
    <cellStyle name="20% - uthevingsfarge 5" xfId="1486" xr:uid="{75934207-B844-4111-B694-F0994BF2489F}"/>
    <cellStyle name="20% - uthevingsfarge 5 10" xfId="1487" xr:uid="{202902EF-7765-4319-A70A-188BD9EA59F3}"/>
    <cellStyle name="20% - uthevingsfarge 5 11" xfId="1488" xr:uid="{709E63B0-F718-428C-941A-2D5A3B4A6C2F}"/>
    <cellStyle name="20% - uthevingsfarge 5 12" xfId="1489" xr:uid="{A3528AA5-904B-4779-906C-5FE2A7993032}"/>
    <cellStyle name="20% - uthevingsfarge 5 2" xfId="1490" xr:uid="{76213F4D-4367-4170-97C1-6ADCFF4AE6FF}"/>
    <cellStyle name="20% - uthevingsfarge 5 2 2" xfId="1491" xr:uid="{7AB5F9DA-F317-44BE-A366-A8F28DB6F512}"/>
    <cellStyle name="20% - uthevingsfarge 5 2 2 2" xfId="1492" xr:uid="{F6F9844F-13B6-4A09-8BEB-EC66DB0F73A1}"/>
    <cellStyle name="20% - uthevingsfarge 5 2 2 2 2" xfId="1493" xr:uid="{DA83B4DD-5B99-44C3-A4C8-64831F3BEC1E}"/>
    <cellStyle name="20% - uthevingsfarge 5 2 2 2 2 2" xfId="1494" xr:uid="{C1B121CA-9F10-4869-BDE4-BB463A6F0AE1}"/>
    <cellStyle name="20% - uthevingsfarge 5 2 2 2 2 3" xfId="1495" xr:uid="{1CE521E7-84F2-44B9-AE2C-D26DB328AA78}"/>
    <cellStyle name="20% - uthevingsfarge 5 2 2 2 3" xfId="1496" xr:uid="{20C075E9-7866-46F4-B4A5-FE580CEDEC72}"/>
    <cellStyle name="20% - uthevingsfarge 5 2 2 2 4" xfId="1497" xr:uid="{43EB0332-DB6E-4476-9298-BBA9CB88ED99}"/>
    <cellStyle name="20% - uthevingsfarge 5 2 2 2 5" xfId="1498" xr:uid="{FC4E0D6A-1AF3-4E9E-98AD-BE0402812388}"/>
    <cellStyle name="20% - uthevingsfarge 5 2 2 2_ACT_NIBD EQ" xfId="1499" xr:uid="{267D40D7-223E-4002-B1D4-11DA1588FFA7}"/>
    <cellStyle name="20% - uthevingsfarge 5 2 2 3" xfId="1500" xr:uid="{1E2D44F1-19BD-4306-B092-827D5F5AC31A}"/>
    <cellStyle name="20% - uthevingsfarge 5 2 2 3 2" xfId="1501" xr:uid="{FDE28F5E-7717-4EB2-A405-E8815DD0CC07}"/>
    <cellStyle name="20% - uthevingsfarge 5 2 2 3 2 2" xfId="1502" xr:uid="{F645102E-D3C9-4211-8582-84D7FDB588CB}"/>
    <cellStyle name="20% - uthevingsfarge 5 2 2 3 2 3" xfId="1503" xr:uid="{07D157B4-ED9D-48D4-9913-B7D76D8DAC23}"/>
    <cellStyle name="20% - uthevingsfarge 5 2 2 3 3" xfId="1504" xr:uid="{368BE0B4-D668-4CA5-B969-FB8AB7163FA6}"/>
    <cellStyle name="20% - uthevingsfarge 5 2 2 3 4" xfId="1505" xr:uid="{5FEEB22B-D030-4A40-AC69-705A6C568B43}"/>
    <cellStyle name="20% - uthevingsfarge 5 2 2 3 5" xfId="1506" xr:uid="{A05751AA-94CD-4F0E-9078-26177CB9D482}"/>
    <cellStyle name="20% - uthevingsfarge 5 2 2 3_ACT_NIBD EQ" xfId="1507" xr:uid="{7E2D347C-36EB-4923-90B5-6542A0DABBAF}"/>
    <cellStyle name="20% - uthevingsfarge 5 2 2 4" xfId="1508" xr:uid="{FC60B866-5F45-4B09-A983-5F4030F7480A}"/>
    <cellStyle name="20% - uthevingsfarge 5 2 2 4 2" xfId="1509" xr:uid="{1E4AE1B6-9946-40F6-B3C5-0766CCDDDEEE}"/>
    <cellStyle name="20% - uthevingsfarge 5 2 2 4 3" xfId="1510" xr:uid="{976EB207-BE55-46B3-B115-C37F87B54FD9}"/>
    <cellStyle name="20% - uthevingsfarge 5 2 2 5" xfId="1511" xr:uid="{BC32DFA1-C950-40A0-8909-28E2BECAE816}"/>
    <cellStyle name="20% - uthevingsfarge 5 2 2 6" xfId="1512" xr:uid="{7E3A2045-C953-4ADA-BABC-3698F0A07FE0}"/>
    <cellStyle name="20% - uthevingsfarge 5 2 2 7" xfId="1513" xr:uid="{27051CF1-A39E-4A8D-964F-D945BBADD999}"/>
    <cellStyle name="20% - uthevingsfarge 5 2 2_ACT Segment adj EBITDA" xfId="1514" xr:uid="{25EC6B63-FE16-47CB-9DDE-52D39AB15EE4}"/>
    <cellStyle name="20% - uthevingsfarge 5 2 3" xfId="1515" xr:uid="{05403BCC-0348-49C7-9B9B-12E029A8A719}"/>
    <cellStyle name="20% - uthevingsfarge 5 2 3 2" xfId="1516" xr:uid="{82BA1659-4193-49C6-B1D8-03FF5D5F5ABC}"/>
    <cellStyle name="20% - uthevingsfarge 5 2 3 2 2" xfId="1517" xr:uid="{66C541A4-D8DB-4D10-B0BC-EE5DDDB66B7D}"/>
    <cellStyle name="20% - uthevingsfarge 5 2 3 2 3" xfId="1518" xr:uid="{9DFCABC6-3929-4381-8CD0-2369E54ED4AC}"/>
    <cellStyle name="20% - uthevingsfarge 5 2 3 3" xfId="1519" xr:uid="{FA1A5144-D2EE-46BC-821E-A89C77217384}"/>
    <cellStyle name="20% - uthevingsfarge 5 2 3 4" xfId="1520" xr:uid="{A4B577FF-87FA-4ABD-B96F-C55AADE7D4D8}"/>
    <cellStyle name="20% - uthevingsfarge 5 2 3 5" xfId="1521" xr:uid="{1806B73E-B3C7-4369-B06C-06AA332B63A3}"/>
    <cellStyle name="20% - uthevingsfarge 5 2 3_ACT_NIBD EQ" xfId="1522" xr:uid="{9302877C-A17F-4FA2-A978-7A0C247CBFB4}"/>
    <cellStyle name="20% - uthevingsfarge 5 2 4" xfId="1523" xr:uid="{63A7F761-F3BE-4544-9337-5745C55307BB}"/>
    <cellStyle name="20% - uthevingsfarge 5 2 4 2" xfId="1524" xr:uid="{6A9D6B05-C7CA-4292-BCC0-050959D60EA0}"/>
    <cellStyle name="20% - uthevingsfarge 5 2 4 2 2" xfId="1525" xr:uid="{357F0546-4BFA-4562-9CF7-BD51278C3014}"/>
    <cellStyle name="20% - uthevingsfarge 5 2 4 2 3" xfId="1526" xr:uid="{A68EBB4F-954D-470F-B285-7880B2BBD0C9}"/>
    <cellStyle name="20% - uthevingsfarge 5 2 4 3" xfId="1527" xr:uid="{91E4807E-8C28-4754-B6E3-A732BA08521B}"/>
    <cellStyle name="20% - uthevingsfarge 5 2 4 4" xfId="1528" xr:uid="{F7191AF7-6E59-4187-81D5-839D193320BD}"/>
    <cellStyle name="20% - uthevingsfarge 5 2 4 5" xfId="1529" xr:uid="{7FDA0BC0-58EF-4BAB-AF70-C8CF4DA240E6}"/>
    <cellStyle name="20% - uthevingsfarge 5 2 4_ACT_NIBD EQ" xfId="1530" xr:uid="{EFCFB10E-C5CF-44C4-B55B-C4648628A028}"/>
    <cellStyle name="20% - uthevingsfarge 5 2 5" xfId="1531" xr:uid="{8CB66342-0D0E-4AFA-848F-CB1440A15E96}"/>
    <cellStyle name="20% - uthevingsfarge 5 2 5 2" xfId="1532" xr:uid="{E1D8E9AD-A885-418B-89CE-ECAF194C3BCE}"/>
    <cellStyle name="20% - uthevingsfarge 5 2 5 3" xfId="1533" xr:uid="{664919F7-AD51-49EC-B706-A478D28FB9B1}"/>
    <cellStyle name="20% - uthevingsfarge 5 2 6" xfId="1534" xr:uid="{68133F82-B7D5-40B8-AE83-A70879F379A0}"/>
    <cellStyle name="20% - uthevingsfarge 5 2 7" xfId="1535" xr:uid="{125E0BF4-DEE9-442C-BE3C-A6C68404152E}"/>
    <cellStyle name="20% - uthevingsfarge 5 2 8" xfId="1536" xr:uid="{92AA66BF-4612-49E4-AFEC-D2C9A5F6DE9F}"/>
    <cellStyle name="20% - uthevingsfarge 5 2_ACT Segment adj EBITDA" xfId="1537" xr:uid="{8408373D-169E-46B8-80B2-B1AA77D307EF}"/>
    <cellStyle name="20% - uthevingsfarge 5 3" xfId="1538" xr:uid="{088FFDB1-DB71-4BE7-B044-715E10BFFF2B}"/>
    <cellStyle name="20% - uthevingsfarge 5 3 2" xfId="1539" xr:uid="{48181E13-D30F-479A-9278-604EF1C94C6D}"/>
    <cellStyle name="20% - uthevingsfarge 5 3 2 2" xfId="1540" xr:uid="{02D098FE-89D5-4EE2-B3BD-F50288F4B044}"/>
    <cellStyle name="20% - uthevingsfarge 5 3 2 2 2" xfId="1541" xr:uid="{D048F99A-7B46-4819-95C2-1FA519D323BC}"/>
    <cellStyle name="20% - uthevingsfarge 5 3 2 2 3" xfId="1542" xr:uid="{7837EB9F-4FBB-4022-8BA0-16353C1427E6}"/>
    <cellStyle name="20% - uthevingsfarge 5 3 2 3" xfId="1543" xr:uid="{BB2A3566-3274-4DF2-98F5-3CEE2857D440}"/>
    <cellStyle name="20% - uthevingsfarge 5 3 2 4" xfId="1544" xr:uid="{54019BF6-D4B6-4954-96AB-D2248C57BF14}"/>
    <cellStyle name="20% - uthevingsfarge 5 3 2 5" xfId="1545" xr:uid="{4BB9EE04-D78A-4FD6-9A74-005730E74DAE}"/>
    <cellStyle name="20% - uthevingsfarge 5 3 2_ACT_NIBD EQ" xfId="1546" xr:uid="{339A7AC5-3C33-484B-BFDF-CD4F17B30E2F}"/>
    <cellStyle name="20% - uthevingsfarge 5 3 3" xfId="1547" xr:uid="{69E2BFB0-639D-4D73-B9C9-95915D41FA83}"/>
    <cellStyle name="20% - uthevingsfarge 5 3 3 2" xfId="1548" xr:uid="{44DC8041-27AE-4C37-8C73-5D8B2058F5F4}"/>
    <cellStyle name="20% - uthevingsfarge 5 3 3 2 2" xfId="1549" xr:uid="{76C5FB86-67BA-475E-8A59-9E2CD5427DB6}"/>
    <cellStyle name="20% - uthevingsfarge 5 3 3 2 3" xfId="1550" xr:uid="{5ECAF36C-056C-40D1-A2D3-3ABCC4A0C2E1}"/>
    <cellStyle name="20% - uthevingsfarge 5 3 3 3" xfId="1551" xr:uid="{4E23BD29-6575-4238-ADC5-89330E0EAEE4}"/>
    <cellStyle name="20% - uthevingsfarge 5 3 3 4" xfId="1552" xr:uid="{6383D797-6E86-42BD-9AFA-044168CED93C}"/>
    <cellStyle name="20% - uthevingsfarge 5 3 3 5" xfId="1553" xr:uid="{979ACF3D-EBF1-4054-8647-55D62763F632}"/>
    <cellStyle name="20% - uthevingsfarge 5 3 3_ACT_NIBD EQ" xfId="1554" xr:uid="{E034CF88-8521-4964-9FDA-5E3203718224}"/>
    <cellStyle name="20% - uthevingsfarge 5 3 4" xfId="1555" xr:uid="{A111F9DE-19B7-4F1E-BC8D-D56FF611304E}"/>
    <cellStyle name="20% - uthevingsfarge 5 3 4 2" xfId="1556" xr:uid="{C4B470F2-7BFA-42F6-A888-8D57D05DF6B1}"/>
    <cellStyle name="20% - uthevingsfarge 5 3 4 3" xfId="1557" xr:uid="{4480A629-E0C7-4BD4-9358-857FAD674FDE}"/>
    <cellStyle name="20% - uthevingsfarge 5 3 5" xfId="1558" xr:uid="{2BECA4BF-4BE0-412E-ABDA-62DB7C83FFCA}"/>
    <cellStyle name="20% - uthevingsfarge 5 3 6" xfId="1559" xr:uid="{CD413E57-2389-400A-8D7C-7A9B49FCE027}"/>
    <cellStyle name="20% - uthevingsfarge 5 3 7" xfId="1560" xr:uid="{DAD87607-C43E-4200-920B-B40A452AB9B3}"/>
    <cellStyle name="20% - uthevingsfarge 5 3_ACT Segment adj EBITDA" xfId="1561" xr:uid="{A4EC1EBD-1D7F-4648-B279-A9C259F76857}"/>
    <cellStyle name="20% - uthevingsfarge 5 4" xfId="1562" xr:uid="{37A17019-32C2-4C53-97F2-A51DC61E8638}"/>
    <cellStyle name="20% - uthevingsfarge 5 4 2" xfId="1563" xr:uid="{1C71CFE3-E0FC-4479-97AF-6D0BBD005620}"/>
    <cellStyle name="20% - uthevingsfarge 5 4 2 2" xfId="1564" xr:uid="{B82BAF35-5010-41C8-BC06-D376A0F19DC2}"/>
    <cellStyle name="20% - uthevingsfarge 5 4 2 3" xfId="1565" xr:uid="{BF426CF1-2FBA-447A-AAE1-8805E0212983}"/>
    <cellStyle name="20% - uthevingsfarge 5 4 3" xfId="1566" xr:uid="{1BCCEE4E-3DEB-48C4-ACB5-CC0D6BF3C592}"/>
    <cellStyle name="20% - uthevingsfarge 5 4 4" xfId="1567" xr:uid="{DB132650-F679-4D14-B11A-4C14A4C59554}"/>
    <cellStyle name="20% - uthevingsfarge 5 4 5" xfId="1568" xr:uid="{A0829659-5370-42F6-A349-F892A74D632A}"/>
    <cellStyle name="20% - uthevingsfarge 5 4_ACT_NIBD EQ" xfId="1569" xr:uid="{B03E669C-6FD1-473D-A277-DB8904B32B18}"/>
    <cellStyle name="20% - uthevingsfarge 5 5" xfId="1570" xr:uid="{F6956D17-3826-4C6D-B445-5FB7E87317D2}"/>
    <cellStyle name="20% - uthevingsfarge 5 5 2" xfId="1571" xr:uid="{F8FD9ABB-D805-43D7-9657-6E1A996979AB}"/>
    <cellStyle name="20% - uthevingsfarge 5 5 2 2" xfId="1572" xr:uid="{8F7A56F8-2E8D-4421-83C5-B0F6233DD776}"/>
    <cellStyle name="20% - uthevingsfarge 5 5 2 3" xfId="1573" xr:uid="{10C9232B-41FA-4AFC-AAA6-27E69B0EA8A2}"/>
    <cellStyle name="20% - uthevingsfarge 5 5 3" xfId="1574" xr:uid="{D5013BFB-F777-4503-9473-068EDB822A69}"/>
    <cellStyle name="20% - uthevingsfarge 5 5 4" xfId="1575" xr:uid="{DB6899E3-FE74-4CE6-BAE2-CC9DF927279D}"/>
    <cellStyle name="20% - uthevingsfarge 5 5 5" xfId="1576" xr:uid="{041B721B-74DB-4BCA-904F-AF3B1F78F104}"/>
    <cellStyle name="20% - uthevingsfarge 5 5_ACT_NIBD EQ" xfId="1577" xr:uid="{88BBF7FF-99AE-4A31-8443-19D7D06F5E2B}"/>
    <cellStyle name="20% - uthevingsfarge 5 6" xfId="1578" xr:uid="{A6E3BDA9-62DF-4581-89FB-00A65034128B}"/>
    <cellStyle name="20% - uthevingsfarge 5 6 2" xfId="1579" xr:uid="{F6FF5831-2B48-4393-BEEF-D1507CCF2242}"/>
    <cellStyle name="20% - uthevingsfarge 5 6 2 2" xfId="1580" xr:uid="{5EBCAE60-0657-4940-96C8-2111DDF74BD7}"/>
    <cellStyle name="20% - uthevingsfarge 5 6 2 3" xfId="1581" xr:uid="{A1D52FB4-E9F6-49A6-8435-D8348963C594}"/>
    <cellStyle name="20% - uthevingsfarge 5 6 3" xfId="1582" xr:uid="{ED3AD3B2-3F36-4319-8D21-DCBBA4C6FC56}"/>
    <cellStyle name="20% - uthevingsfarge 5 6 4" xfId="1583" xr:uid="{1C7EFD57-54D7-4E4C-9051-50AAFF4B9A6D}"/>
    <cellStyle name="20% - uthevingsfarge 5 6 5" xfId="1584" xr:uid="{4614898E-C517-443F-A608-DE36A094166C}"/>
    <cellStyle name="20% - uthevingsfarge 5 6_ACT_NIBD EQ" xfId="1585" xr:uid="{BCA26609-2AEA-4079-8723-985FC0CDC1CD}"/>
    <cellStyle name="20% - uthevingsfarge 5 7" xfId="1586" xr:uid="{4788C879-EB65-42FF-A341-30CB4ADD10F8}"/>
    <cellStyle name="20% - uthevingsfarge 5 7 2" xfId="1587" xr:uid="{3B6B1444-6D20-43D5-A392-D30B9FB7A832}"/>
    <cellStyle name="20% - uthevingsfarge 5 7 2 2" xfId="1588" xr:uid="{ACCAF50E-F35E-4F59-8F34-00DCE22040B3}"/>
    <cellStyle name="20% - uthevingsfarge 5 7 2 3" xfId="1589" xr:uid="{8546B3AE-17D7-4499-B0A2-ABA24BB07D21}"/>
    <cellStyle name="20% - uthevingsfarge 5 7 3" xfId="1590" xr:uid="{5D381CAB-CB2F-42AE-A72C-5F3B80AD1039}"/>
    <cellStyle name="20% - uthevingsfarge 5 7 4" xfId="1591" xr:uid="{39BF4550-E911-4AD2-B071-F3D1F4B958AD}"/>
    <cellStyle name="20% - uthevingsfarge 5 7 5" xfId="1592" xr:uid="{A2797BFF-203C-49B7-9F1B-48E44843261F}"/>
    <cellStyle name="20% - uthevingsfarge 5 7_ACT_NIBD EQ" xfId="1593" xr:uid="{3558CFA9-2966-4FAE-BF9A-ECE01A5CAFFA}"/>
    <cellStyle name="20% - uthevingsfarge 5 8" xfId="1594" xr:uid="{22600DFB-88AE-45AA-B047-030A9E0E2845}"/>
    <cellStyle name="20% - uthevingsfarge 5 8 2" xfId="1595" xr:uid="{3E0BC98C-A2C3-4E59-9D06-86228E58C5AA}"/>
    <cellStyle name="20% - uthevingsfarge 5 8 2 2" xfId="1596" xr:uid="{7CAC2D14-7DDA-442B-8025-F155782E0C26}"/>
    <cellStyle name="20% - uthevingsfarge 5 8 2 3" xfId="1597" xr:uid="{92F89071-6F6E-40AA-B8E8-0B8882537328}"/>
    <cellStyle name="20% - uthevingsfarge 5 8 3" xfId="1598" xr:uid="{20B15A2A-3BA3-4E65-BD68-2BDA9B769B48}"/>
    <cellStyle name="20% - uthevingsfarge 5 8 4" xfId="1599" xr:uid="{B3BEC76C-0B84-4ECC-9E9E-8FADC56A1C8F}"/>
    <cellStyle name="20% - uthevingsfarge 5 8 5" xfId="1600" xr:uid="{8E896DE1-4050-418A-BD3C-EFD84CABD046}"/>
    <cellStyle name="20% - uthevingsfarge 5 8_ACT_NIBD EQ" xfId="1601" xr:uid="{ECE86552-51FB-43B5-BB00-9778F5A722E2}"/>
    <cellStyle name="20% - uthevingsfarge 5 9" xfId="1602" xr:uid="{83F061C7-BC57-4F34-A9B7-0A5AAC845771}"/>
    <cellStyle name="20% - uthevingsfarge 5 9 2" xfId="1603" xr:uid="{58EC4E56-1BFE-4A9D-A861-C55D4CB0867F}"/>
    <cellStyle name="20% - uthevingsfarge 5 9 3" xfId="1604" xr:uid="{7EC4DE47-1BB2-4E06-82E1-08BA92E6724A}"/>
    <cellStyle name="20% - uthevingsfarge 5_ACT Segment adj EBITDA" xfId="1605" xr:uid="{ABABCAC2-427E-4BD5-80E5-7A3D0357A099}"/>
    <cellStyle name="20% - uthevingsfarge 6" xfId="1606" xr:uid="{26007926-2AB7-47ED-97BF-3877A0F2B20D}"/>
    <cellStyle name="20% - uthevingsfarge 6 10" xfId="1607" xr:uid="{955289BB-DC72-424E-84F3-8DD801051B6E}"/>
    <cellStyle name="20% - uthevingsfarge 6 11" xfId="1608" xr:uid="{CC596E1E-3890-4B70-BB08-0AC5DAE3FF2C}"/>
    <cellStyle name="20% - uthevingsfarge 6 12" xfId="1609" xr:uid="{D183F3DA-0FD3-4BC1-AD9F-46911FAF772E}"/>
    <cellStyle name="20% - uthevingsfarge 6 2" xfId="1610" xr:uid="{BDB0E52B-EAF0-4A6B-9FBD-8D9A8FA5A0BB}"/>
    <cellStyle name="20% - uthevingsfarge 6 2 2" xfId="1611" xr:uid="{267854F5-E62A-432C-B522-889E9E61A3BA}"/>
    <cellStyle name="20% - uthevingsfarge 6 2 2 2" xfId="1612" xr:uid="{B4E04B44-AFDD-46C2-9037-5F7E739D7F6A}"/>
    <cellStyle name="20% - uthevingsfarge 6 2 2 2 2" xfId="1613" xr:uid="{07ADEAE9-6028-494B-9C4E-B6A599DD93FE}"/>
    <cellStyle name="20% - uthevingsfarge 6 2 2 2 2 2" xfId="1614" xr:uid="{27B13B72-328C-4500-9747-BABA45349723}"/>
    <cellStyle name="20% - uthevingsfarge 6 2 2 2 2 3" xfId="1615" xr:uid="{0D150010-71FF-42CC-BD8D-81082084FC2D}"/>
    <cellStyle name="20% - uthevingsfarge 6 2 2 2 3" xfId="1616" xr:uid="{4F04A426-7D83-4057-AC8B-D57BF0081923}"/>
    <cellStyle name="20% - uthevingsfarge 6 2 2 2 4" xfId="1617" xr:uid="{91A3EF49-63E7-4952-A17C-35634C823923}"/>
    <cellStyle name="20% - uthevingsfarge 6 2 2 2 5" xfId="1618" xr:uid="{D48E4309-62C9-43AA-911C-6E5F80A5C4EA}"/>
    <cellStyle name="20% - uthevingsfarge 6 2 2 2_ACT_NIBD EQ" xfId="1619" xr:uid="{779E86D1-5AD5-4E47-84A7-34B287FC23FF}"/>
    <cellStyle name="20% - uthevingsfarge 6 2 2 3" xfId="1620" xr:uid="{0A95E5BE-3C00-4B54-A48B-04287329FB3F}"/>
    <cellStyle name="20% - uthevingsfarge 6 2 2 3 2" xfId="1621" xr:uid="{03992295-522F-4005-AA44-2B1215E8C1DD}"/>
    <cellStyle name="20% - uthevingsfarge 6 2 2 3 2 2" xfId="1622" xr:uid="{025A21D8-7B6A-453D-9364-6303806F99DE}"/>
    <cellStyle name="20% - uthevingsfarge 6 2 2 3 2 3" xfId="1623" xr:uid="{BDCE732D-04C4-47F6-A33C-46D8E8E1D0F3}"/>
    <cellStyle name="20% - uthevingsfarge 6 2 2 3 3" xfId="1624" xr:uid="{719C00AF-0829-4B05-A24A-5F6007CA165D}"/>
    <cellStyle name="20% - uthevingsfarge 6 2 2 3 4" xfId="1625" xr:uid="{43F75E25-A8E0-4DD5-878A-AE403B871EC0}"/>
    <cellStyle name="20% - uthevingsfarge 6 2 2 3 5" xfId="1626" xr:uid="{B06A2AA5-D5E9-4AB1-97EB-168D3F28557C}"/>
    <cellStyle name="20% - uthevingsfarge 6 2 2 3_ACT_NIBD EQ" xfId="1627" xr:uid="{DCB66102-F166-4151-A045-E1B508C636FE}"/>
    <cellStyle name="20% - uthevingsfarge 6 2 2 4" xfId="1628" xr:uid="{8F657099-621B-4186-99A8-2CBFE421FC53}"/>
    <cellStyle name="20% - uthevingsfarge 6 2 2 4 2" xfId="1629" xr:uid="{41B2BCE2-CEF8-47B1-9611-C854BB2B503F}"/>
    <cellStyle name="20% - uthevingsfarge 6 2 2 4 3" xfId="1630" xr:uid="{6A89C941-10ED-4830-BDB0-0E5355B96706}"/>
    <cellStyle name="20% - uthevingsfarge 6 2 2 5" xfId="1631" xr:uid="{699B68F6-217E-4546-A62E-DE7D97B3009E}"/>
    <cellStyle name="20% - uthevingsfarge 6 2 2 6" xfId="1632" xr:uid="{B43B1FE9-FE3C-433D-A177-8DF6E46D3EDD}"/>
    <cellStyle name="20% - uthevingsfarge 6 2 2 7" xfId="1633" xr:uid="{455FFC68-1540-460C-B654-CAFB30ECA807}"/>
    <cellStyle name="20% - uthevingsfarge 6 2 2_ACT Segment adj EBITDA" xfId="1634" xr:uid="{A817713C-F6A7-4D2C-A4FF-42D4001D98A0}"/>
    <cellStyle name="20% - uthevingsfarge 6 2 3" xfId="1635" xr:uid="{F7360D38-77E3-47DF-81D6-0B6F47DCCFC9}"/>
    <cellStyle name="20% - uthevingsfarge 6 2 3 2" xfId="1636" xr:uid="{23557F3F-783B-405C-B68A-C6B87E063202}"/>
    <cellStyle name="20% - uthevingsfarge 6 2 3 2 2" xfId="1637" xr:uid="{110FE0A3-6C3B-4E70-9889-8C8DDC2151EF}"/>
    <cellStyle name="20% - uthevingsfarge 6 2 3 2 3" xfId="1638" xr:uid="{A11BF62B-0E40-4194-9732-B50E4C622A48}"/>
    <cellStyle name="20% - uthevingsfarge 6 2 3 3" xfId="1639" xr:uid="{6EFF56D0-923E-438A-AE4B-903FA67491B9}"/>
    <cellStyle name="20% - uthevingsfarge 6 2 3 4" xfId="1640" xr:uid="{04E14DE5-56D7-4F9D-BF96-0074305001CA}"/>
    <cellStyle name="20% - uthevingsfarge 6 2 3 5" xfId="1641" xr:uid="{6349F285-47F3-4B86-A967-B39DF2E94D4D}"/>
    <cellStyle name="20% - uthevingsfarge 6 2 3_ACT_NIBD EQ" xfId="1642" xr:uid="{C8865ECD-B03F-4D7A-933B-458F5B9FF537}"/>
    <cellStyle name="20% - uthevingsfarge 6 2 4" xfId="1643" xr:uid="{8B12C145-7D8C-47E6-90C5-E312376F3B2C}"/>
    <cellStyle name="20% - uthevingsfarge 6 2 4 2" xfId="1644" xr:uid="{60DDA302-C11D-45FB-B084-91BE1807839E}"/>
    <cellStyle name="20% - uthevingsfarge 6 2 4 2 2" xfId="1645" xr:uid="{4F7A0C15-681C-42A1-BD20-83182736B43D}"/>
    <cellStyle name="20% - uthevingsfarge 6 2 4 2 3" xfId="1646" xr:uid="{5C9E2719-7957-4EB2-A589-E7F234A77FA6}"/>
    <cellStyle name="20% - uthevingsfarge 6 2 4 3" xfId="1647" xr:uid="{12EB09E5-7146-404E-8D0E-083A094DF88A}"/>
    <cellStyle name="20% - uthevingsfarge 6 2 4 4" xfId="1648" xr:uid="{6A6AF152-1D65-4079-9FA8-8DC90940D347}"/>
    <cellStyle name="20% - uthevingsfarge 6 2 4 5" xfId="1649" xr:uid="{C67889A2-D683-47FD-9105-AF1199B7FEF5}"/>
    <cellStyle name="20% - uthevingsfarge 6 2 4_ACT_NIBD EQ" xfId="1650" xr:uid="{F823475D-49BB-418A-A6D5-A50265F60F76}"/>
    <cellStyle name="20% - uthevingsfarge 6 2 5" xfId="1651" xr:uid="{028BF51B-5329-4EE0-B657-0068933F8EB7}"/>
    <cellStyle name="20% - uthevingsfarge 6 2 5 2" xfId="1652" xr:uid="{080C40CD-17E5-4D9D-B7DA-A5E64E310D44}"/>
    <cellStyle name="20% - uthevingsfarge 6 2 5 3" xfId="1653" xr:uid="{2F88A7AE-D064-4BDC-86AE-072BCA0DD925}"/>
    <cellStyle name="20% - uthevingsfarge 6 2 6" xfId="1654" xr:uid="{DD34EEE9-2BBD-49E0-B863-FA4B2E0E1F45}"/>
    <cellStyle name="20% - uthevingsfarge 6 2 7" xfId="1655" xr:uid="{A1118620-2509-4229-9F8F-77D18C6F54D4}"/>
    <cellStyle name="20% - uthevingsfarge 6 2 8" xfId="1656" xr:uid="{3169C3D3-3E6E-4F5E-B97A-E34467689FDA}"/>
    <cellStyle name="20% - uthevingsfarge 6 2_ACT Segment adj EBITDA" xfId="1657" xr:uid="{1F7A36E0-7D5E-474E-BD0B-918416C98DDB}"/>
    <cellStyle name="20% - uthevingsfarge 6 3" xfId="1658" xr:uid="{B14CE82F-6654-4FA1-80F9-6F7F315E25B9}"/>
    <cellStyle name="20% - uthevingsfarge 6 3 2" xfId="1659" xr:uid="{DFDF2939-8165-46CE-9CD9-05CC62AF5193}"/>
    <cellStyle name="20% - uthevingsfarge 6 3 2 2" xfId="1660" xr:uid="{C5537766-5665-424D-BDFD-915EA7FB96F7}"/>
    <cellStyle name="20% - uthevingsfarge 6 3 2 2 2" xfId="1661" xr:uid="{19636D06-465D-44E6-A689-2E41A7617758}"/>
    <cellStyle name="20% - uthevingsfarge 6 3 2 2 3" xfId="1662" xr:uid="{3EA9EB60-5010-4F2F-A022-44C2B1F0194F}"/>
    <cellStyle name="20% - uthevingsfarge 6 3 2 3" xfId="1663" xr:uid="{5D45A65D-648B-4777-A47E-1C9C2B1F08A9}"/>
    <cellStyle name="20% - uthevingsfarge 6 3 2 4" xfId="1664" xr:uid="{F06E9A00-1858-4FD7-B392-A5E663ABDA3D}"/>
    <cellStyle name="20% - uthevingsfarge 6 3 2 5" xfId="1665" xr:uid="{E9A6BB49-F4E0-4135-BB49-8D1DAB926336}"/>
    <cellStyle name="20% - uthevingsfarge 6 3 2_ACT_NIBD EQ" xfId="1666" xr:uid="{81AEFB39-E0B0-4174-BB95-91958CFDAA34}"/>
    <cellStyle name="20% - uthevingsfarge 6 3 3" xfId="1667" xr:uid="{D6662C39-3EFC-4A02-831E-8A512F530236}"/>
    <cellStyle name="20% - uthevingsfarge 6 3 3 2" xfId="1668" xr:uid="{08F61053-9EB2-41E5-91F3-08719F0A3CD6}"/>
    <cellStyle name="20% - uthevingsfarge 6 3 3 2 2" xfId="1669" xr:uid="{CE9780A5-6A38-41CB-992A-7E09B258BF5B}"/>
    <cellStyle name="20% - uthevingsfarge 6 3 3 2 3" xfId="1670" xr:uid="{62327E54-5D00-4A10-831A-F9329F8913A9}"/>
    <cellStyle name="20% - uthevingsfarge 6 3 3 3" xfId="1671" xr:uid="{E7E49530-CA38-457D-AA20-1F3C33279006}"/>
    <cellStyle name="20% - uthevingsfarge 6 3 3 4" xfId="1672" xr:uid="{5B7ADDDF-FE42-4B79-93F6-24B28FEE3277}"/>
    <cellStyle name="20% - uthevingsfarge 6 3 3 5" xfId="1673" xr:uid="{362428B1-695A-41CD-BDAE-1159289777F1}"/>
    <cellStyle name="20% - uthevingsfarge 6 3 3_ACT_NIBD EQ" xfId="1674" xr:uid="{549009B4-3967-4ED3-90CD-3EA6F61C79BC}"/>
    <cellStyle name="20% - uthevingsfarge 6 3 4" xfId="1675" xr:uid="{C6B181D2-2A2E-4414-9492-B0724FE9A89C}"/>
    <cellStyle name="20% - uthevingsfarge 6 3 4 2" xfId="1676" xr:uid="{C5113FF9-6F47-4B39-8E72-52BEFE1CF5B4}"/>
    <cellStyle name="20% - uthevingsfarge 6 3 4 3" xfId="1677" xr:uid="{A920606B-9CD6-4618-8DCA-44EC5AD9E30B}"/>
    <cellStyle name="20% - uthevingsfarge 6 3 5" xfId="1678" xr:uid="{B24320BA-F5B0-4A51-B051-6F0B7BECB84A}"/>
    <cellStyle name="20% - uthevingsfarge 6 3 6" xfId="1679" xr:uid="{CC709AB3-662D-4802-83C4-6A81FE30F3D5}"/>
    <cellStyle name="20% - uthevingsfarge 6 3 7" xfId="1680" xr:uid="{D04C1D32-1B34-4BCF-BE32-D7DE834D9D7F}"/>
    <cellStyle name="20% - uthevingsfarge 6 3_ACT Segment adj EBITDA" xfId="1681" xr:uid="{3107D3E7-A77A-4882-AC6E-998FECB10C9B}"/>
    <cellStyle name="20% - uthevingsfarge 6 4" xfId="1682" xr:uid="{32CC05DA-9ADB-4CF8-A6C9-26CB0EFB924B}"/>
    <cellStyle name="20% - uthevingsfarge 6 4 2" xfId="1683" xr:uid="{F1A0C2C6-363C-4C6D-8D68-726DEF05A0BC}"/>
    <cellStyle name="20% - uthevingsfarge 6 4 2 2" xfId="1684" xr:uid="{C05826AE-14B1-4DF7-8E82-53082A78C46B}"/>
    <cellStyle name="20% - uthevingsfarge 6 4 2 3" xfId="1685" xr:uid="{D35D6F19-EFB0-46A5-A2B6-2332D712ADD9}"/>
    <cellStyle name="20% - uthevingsfarge 6 4 3" xfId="1686" xr:uid="{EE8CE0B2-8AD9-4659-A938-D0AA007AE3C2}"/>
    <cellStyle name="20% - uthevingsfarge 6 4 4" xfId="1687" xr:uid="{CA8AD0DB-22F4-4A07-AF2D-DFDA8CE2D827}"/>
    <cellStyle name="20% - uthevingsfarge 6 4 5" xfId="1688" xr:uid="{0341CA29-A525-4995-9259-F1071489F008}"/>
    <cellStyle name="20% - uthevingsfarge 6 4_ACT_NIBD EQ" xfId="1689" xr:uid="{AD1004C3-C83B-4C35-B082-1C7AD227A106}"/>
    <cellStyle name="20% - uthevingsfarge 6 5" xfId="1690" xr:uid="{670164B3-1FD5-4224-9DA5-5DF5F7D954D4}"/>
    <cellStyle name="20% - uthevingsfarge 6 5 2" xfId="1691" xr:uid="{D9945F3E-965D-4AB6-9E09-FFA5323C76F1}"/>
    <cellStyle name="20% - uthevingsfarge 6 5 2 2" xfId="1692" xr:uid="{7F150043-F4CC-4BB5-B54F-FA0C0D66F86A}"/>
    <cellStyle name="20% - uthevingsfarge 6 5 2 3" xfId="1693" xr:uid="{126A6656-ACC6-42AF-9196-C007FAC1652F}"/>
    <cellStyle name="20% - uthevingsfarge 6 5 3" xfId="1694" xr:uid="{ADD1C303-6918-496B-9481-1325FBF591D7}"/>
    <cellStyle name="20% - uthevingsfarge 6 5 4" xfId="1695" xr:uid="{789BEC68-C509-4FB8-9362-AC190CAAC1DF}"/>
    <cellStyle name="20% - uthevingsfarge 6 5 5" xfId="1696" xr:uid="{B048AC97-B08C-46E2-B7D7-C09A97528C5F}"/>
    <cellStyle name="20% - uthevingsfarge 6 5_ACT_NIBD EQ" xfId="1697" xr:uid="{CFEAAB14-988B-441F-B0BD-EB48F6D830A6}"/>
    <cellStyle name="20% - uthevingsfarge 6 6" xfId="1698" xr:uid="{CA18B7B8-83A6-4A40-9DE7-4772A65D8ABE}"/>
    <cellStyle name="20% - uthevingsfarge 6 6 2" xfId="1699" xr:uid="{AC9ADC01-2372-41F0-9512-32BAA0385FDF}"/>
    <cellStyle name="20% - uthevingsfarge 6 6 2 2" xfId="1700" xr:uid="{F11B37FC-F2D2-4D2C-B8AB-12A7E5CABE3C}"/>
    <cellStyle name="20% - uthevingsfarge 6 6 2 3" xfId="1701" xr:uid="{FB8E9C8B-49ED-4113-8549-5D08FF68008E}"/>
    <cellStyle name="20% - uthevingsfarge 6 6 3" xfId="1702" xr:uid="{99A1ED89-550B-4E80-A44C-3FCDD4AE7A8D}"/>
    <cellStyle name="20% - uthevingsfarge 6 6 4" xfId="1703" xr:uid="{8D7AAE80-684E-4E5E-865A-AA62275F3B02}"/>
    <cellStyle name="20% - uthevingsfarge 6 6 5" xfId="1704" xr:uid="{CB8D8AE0-C717-4D81-814A-E1B5AC1371C5}"/>
    <cellStyle name="20% - uthevingsfarge 6 6_ACT_NIBD EQ" xfId="1705" xr:uid="{6DB35621-B07B-4D69-B5F3-E34E477F03E2}"/>
    <cellStyle name="20% - uthevingsfarge 6 7" xfId="1706" xr:uid="{229CC4F6-C9B4-4AF5-9DF0-1B3439A7B184}"/>
    <cellStyle name="20% - uthevingsfarge 6 7 2" xfId="1707" xr:uid="{EC0C6808-4C8E-4BD7-8361-E0ED0DBC6536}"/>
    <cellStyle name="20% - uthevingsfarge 6 7 2 2" xfId="1708" xr:uid="{F3091E7B-C8A0-40D0-993C-4A238288E936}"/>
    <cellStyle name="20% - uthevingsfarge 6 7 2 3" xfId="1709" xr:uid="{25DEE2C9-E357-4BAD-9249-99FD451EE79C}"/>
    <cellStyle name="20% - uthevingsfarge 6 7 3" xfId="1710" xr:uid="{460AA2BE-BCCE-45F5-9CC7-64D18E4ACD67}"/>
    <cellStyle name="20% - uthevingsfarge 6 7 4" xfId="1711" xr:uid="{9113CF27-7BEA-443C-A6FE-C82B1C3E2C8A}"/>
    <cellStyle name="20% - uthevingsfarge 6 7 5" xfId="1712" xr:uid="{0AA52743-3016-4D16-9C4C-EFE8B3449594}"/>
    <cellStyle name="20% - uthevingsfarge 6 7_ACT_NIBD EQ" xfId="1713" xr:uid="{3D96D29F-F31D-4F11-B81B-9337FB01321A}"/>
    <cellStyle name="20% - uthevingsfarge 6 8" xfId="1714" xr:uid="{81A8AC3B-A427-480C-BC42-4D952EDAC9F0}"/>
    <cellStyle name="20% - uthevingsfarge 6 8 2" xfId="1715" xr:uid="{D359F1EB-4D1A-46AD-A6CA-418C09D5FFD9}"/>
    <cellStyle name="20% - uthevingsfarge 6 8 2 2" xfId="1716" xr:uid="{1E2DDBFB-1558-45B4-BBAC-5F61A8466D05}"/>
    <cellStyle name="20% - uthevingsfarge 6 8 2 3" xfId="1717" xr:uid="{8469E9C5-2D6E-4F34-8CAA-5E929AA49BBC}"/>
    <cellStyle name="20% - uthevingsfarge 6 8 3" xfId="1718" xr:uid="{732034E0-04FB-4F6B-A900-17127169C89A}"/>
    <cellStyle name="20% - uthevingsfarge 6 8 4" xfId="1719" xr:uid="{574FB286-3874-4ADD-BAC6-EB62D7A74372}"/>
    <cellStyle name="20% - uthevingsfarge 6 8 5" xfId="1720" xr:uid="{C5967671-C68D-495C-A26F-D207C5DAE348}"/>
    <cellStyle name="20% - uthevingsfarge 6 8_ACT_NIBD EQ" xfId="1721" xr:uid="{0749ADB6-7464-4F4C-8432-4010BF2044CB}"/>
    <cellStyle name="20% - uthevingsfarge 6 9" xfId="1722" xr:uid="{B40AB28D-B1EB-43A8-91BD-8CF0C68EB691}"/>
    <cellStyle name="20% - uthevingsfarge 6 9 2" xfId="1723" xr:uid="{B2649983-8594-46DA-82A1-D257B4160509}"/>
    <cellStyle name="20% - uthevingsfarge 6 9 3" xfId="1724" xr:uid="{23A7854D-42F6-4318-A8CE-495A6C308BE4}"/>
    <cellStyle name="20% - uthevingsfarge 6_ACT Segment adj EBITDA" xfId="1725" xr:uid="{81E15E9C-0247-4F0D-823D-1668B5C71447}"/>
    <cellStyle name="40% - Accent1 10" xfId="1726" xr:uid="{C75DABDC-7639-400A-AC74-E8F8076802E8}"/>
    <cellStyle name="40% - Accent1 10 2" xfId="1727" xr:uid="{F81ED815-4FCB-45FD-A276-66BF9A52DCFB}"/>
    <cellStyle name="40% - Accent1 10 3" xfId="1728" xr:uid="{25F33DC5-0829-4EEE-B1D0-8E61784B2CA3}"/>
    <cellStyle name="40% - Accent1 11" xfId="1729" xr:uid="{F91F2945-904D-4DC0-A159-674E55D2E274}"/>
    <cellStyle name="40% - Accent1 12" xfId="1730" xr:uid="{E328E7B6-58A4-4151-B299-E93AADFF83B1}"/>
    <cellStyle name="40% - Accent1 13" xfId="1731" xr:uid="{F019EC34-9C99-4210-B9EB-F2C6739AB160}"/>
    <cellStyle name="40% - Accent1 2" xfId="1732" xr:uid="{F337000E-656E-4686-B652-96DAC5C8CAA9}"/>
    <cellStyle name="40% - Accent1 2 2" xfId="1733" xr:uid="{CF283FCE-92E3-4B7D-B51B-9503A86AD7E8}"/>
    <cellStyle name="40% - Accent1 2 2 2" xfId="1734" xr:uid="{F5095020-75F2-4960-9BB5-68847DCDA36D}"/>
    <cellStyle name="40% - Accent1 2 2 2 2" xfId="1735" xr:uid="{D031FFC0-4663-4D90-86BA-91874DA212B8}"/>
    <cellStyle name="40% - Accent1 2 2 2 2 2" xfId="1736" xr:uid="{D22A0722-62D1-411D-82A8-5B95D285C283}"/>
    <cellStyle name="40% - Accent1 2 2 2 2 3" xfId="1737" xr:uid="{7242CB78-2640-453B-B9EE-ABCDF5C124F3}"/>
    <cellStyle name="40% - Accent1 2 2 2 3" xfId="1738" xr:uid="{C7805143-4C1C-4D20-981E-6138A2BA3816}"/>
    <cellStyle name="40% - Accent1 2 2 2 4" xfId="1739" xr:uid="{055E8D47-C917-4AF1-B38E-EFE83FF4F295}"/>
    <cellStyle name="40% - Accent1 2 2 2 5" xfId="1740" xr:uid="{F315BA6C-65B1-4A76-9C97-945806D918FB}"/>
    <cellStyle name="40% - Accent1 2 2 2_Group Financials" xfId="1741" xr:uid="{DFA28C82-1C00-4D9B-9FCA-781EE199780A}"/>
    <cellStyle name="40% - Accent1 2 2 3" xfId="1742" xr:uid="{121D3C71-1AF3-43CB-BF03-518E333A6EDE}"/>
    <cellStyle name="40% - Accent1 2 2 3 2" xfId="1743" xr:uid="{639E8B41-9423-4E08-914D-79E98114468F}"/>
    <cellStyle name="40% - Accent1 2 2 3 2 2" xfId="1744" xr:uid="{25BC64AD-4CB8-43F5-9976-6A3B41A168C0}"/>
    <cellStyle name="40% - Accent1 2 2 3 2 3" xfId="1745" xr:uid="{3B299CD1-2EDD-4F6D-9E06-E077FD72A0B9}"/>
    <cellStyle name="40% - Accent1 2 2 3 3" xfId="1746" xr:uid="{20461AE0-7021-4A5B-AEA7-910F947CD5F5}"/>
    <cellStyle name="40% - Accent1 2 2 3 4" xfId="1747" xr:uid="{DA445E58-2724-4D97-A151-3661316F648A}"/>
    <cellStyle name="40% - Accent1 2 2 3 5" xfId="1748" xr:uid="{7D16EA8D-62F4-4513-ADDC-98DAD717EE2D}"/>
    <cellStyle name="40% - Accent1 2 2 3_Group Financials" xfId="1749" xr:uid="{E6C12F9E-9A0C-45EA-8D3D-2AAF783CDF4A}"/>
    <cellStyle name="40% - Accent1 2 2 4" xfId="1750" xr:uid="{13862702-D559-466A-85E4-9089826AA8FC}"/>
    <cellStyle name="40% - Accent1 2 2 4 2" xfId="1751" xr:uid="{6A8CA28C-2905-4DB9-8EA8-33917AF40BEE}"/>
    <cellStyle name="40% - Accent1 2 2 4 3" xfId="1752" xr:uid="{CD6DF1FB-07F2-4E1C-B643-08C6B0F08BB7}"/>
    <cellStyle name="40% - Accent1 2 2 5" xfId="1753" xr:uid="{C1A40AEB-16EF-4F27-A857-83BEB446C866}"/>
    <cellStyle name="40% - Accent1 2 2 6" xfId="1754" xr:uid="{320D1440-663D-451A-9040-A3B3D16E9BAB}"/>
    <cellStyle name="40% - Accent1 2 2 7" xfId="1755" xr:uid="{327A19C8-B3A0-4141-88BF-B6D3D9290ACA}"/>
    <cellStyle name="40% - Accent1 2 2_Actuals YTD" xfId="1756" xr:uid="{7220730F-2DFE-4852-B156-087694082054}"/>
    <cellStyle name="40% - Accent1 2 3" xfId="1757" xr:uid="{AA272159-FCCC-4B4C-9D6E-B133DE9D9AB7}"/>
    <cellStyle name="40% - Accent1 2 3 2" xfId="1758" xr:uid="{C7C7A953-AA66-4351-A7CC-82C3266A9E86}"/>
    <cellStyle name="40% - Accent1 2 3 2 2" xfId="1759" xr:uid="{E405B091-D127-4916-933A-61A1C17B38A1}"/>
    <cellStyle name="40% - Accent1 2 3 2 3" xfId="1760" xr:uid="{B879A72F-5FC5-4BF9-8A32-1A8865A22243}"/>
    <cellStyle name="40% - Accent1 2 3 3" xfId="1761" xr:uid="{067575D4-B5B5-4115-8A47-D8B968A90A37}"/>
    <cellStyle name="40% - Accent1 2 3 4" xfId="1762" xr:uid="{F739E8C8-4A7E-4AB1-8208-0E962D335E9F}"/>
    <cellStyle name="40% - Accent1 2 3 5" xfId="1763" xr:uid="{8307FA60-827C-46CE-83D4-C2FC20508071}"/>
    <cellStyle name="40% - Accent1 2 3_Group Financials" xfId="1764" xr:uid="{D3083319-986D-4185-B2D7-F0AD14616D56}"/>
    <cellStyle name="40% - Accent1 2 4" xfId="1765" xr:uid="{52D0C6B7-EFD2-4A53-A102-2DBD8BD6CC84}"/>
    <cellStyle name="40% - Accent1 2 4 2" xfId="1766" xr:uid="{6E7BFE9F-4C8E-4169-8C6C-DBD14386BBC7}"/>
    <cellStyle name="40% - Accent1 2 4 2 2" xfId="1767" xr:uid="{EB160321-1080-47A9-BA35-25F5ECDFE692}"/>
    <cellStyle name="40% - Accent1 2 4 2 3" xfId="1768" xr:uid="{47E05D53-3D9C-43B2-982D-745B4D48185A}"/>
    <cellStyle name="40% - Accent1 2 4 3" xfId="1769" xr:uid="{30F2C31F-4ECB-4C1B-8EC0-99F57E676044}"/>
    <cellStyle name="40% - Accent1 2 4 4" xfId="1770" xr:uid="{FAE085F8-229A-439A-A5B0-CA3555105966}"/>
    <cellStyle name="40% - Accent1 2 4 5" xfId="1771" xr:uid="{7ADCCE80-3809-4589-B4F5-8717CBC76BE4}"/>
    <cellStyle name="40% - Accent1 2 4_Group Financials" xfId="1772" xr:uid="{D4E11ECC-6054-4C77-97FF-F497322C6CD2}"/>
    <cellStyle name="40% - Accent1 2 5" xfId="1773" xr:uid="{166290E4-5027-4E95-B295-8F3EA8FF41D1}"/>
    <cellStyle name="40% - Accent1 2 5 2" xfId="1774" xr:uid="{0FB85DD3-F09F-4B9D-B259-8E566E73DB9F}"/>
    <cellStyle name="40% - Accent1 2 5 3" xfId="1775" xr:uid="{AAC90883-D97F-442E-B15C-0CCEF09D6B13}"/>
    <cellStyle name="40% - Accent1 2 6" xfId="1776" xr:uid="{9C857533-05DF-4AAE-AA04-D83762BE5715}"/>
    <cellStyle name="40% - Accent1 2 7" xfId="1777" xr:uid="{51B9BEEA-D85C-421B-9F4F-38F39D9C56F3}"/>
    <cellStyle name="40% - Accent1 2 8" xfId="1778" xr:uid="{19D0035A-432F-4511-8175-67906789192B}"/>
    <cellStyle name="40% - Accent1 2_Actuals YTD" xfId="1779" xr:uid="{1B941510-7B48-4599-8719-35E0ACF07990}"/>
    <cellStyle name="40% - Accent1 3" xfId="1780" xr:uid="{646CD8B0-1884-4EF5-AE89-9B3B7FE304CD}"/>
    <cellStyle name="40% - Accent1 3 2" xfId="1781" xr:uid="{586B7EC3-5A38-40C4-8F2B-89C68C683C82}"/>
    <cellStyle name="40% - Accent1 3 2 2" xfId="1782" xr:uid="{4F833E9A-D2F8-4F78-A9F6-D4D8DDFF10BD}"/>
    <cellStyle name="40% - Accent1 3 2 2 2" xfId="1783" xr:uid="{07258736-9781-48FE-97DA-B4834AD1855F}"/>
    <cellStyle name="40% - Accent1 3 2 2 2 2" xfId="1784" xr:uid="{2EC9590B-DE0A-47F8-99BC-81ECD8CE40F5}"/>
    <cellStyle name="40% - Accent1 3 2 2 2 3" xfId="1785" xr:uid="{F748DBC6-283C-43A2-8B6A-CB5FA0AB682D}"/>
    <cellStyle name="40% - Accent1 3 2 2 3" xfId="1786" xr:uid="{240240DD-6CC2-4F7D-A6E0-B326A1E4F30C}"/>
    <cellStyle name="40% - Accent1 3 2 2 4" xfId="1787" xr:uid="{6F7FC4B8-B851-451D-A00C-6423EF0D4D56}"/>
    <cellStyle name="40% - Accent1 3 2 2 5" xfId="1788" xr:uid="{0D40823A-84B1-48EB-82B0-9291452F7115}"/>
    <cellStyle name="40% - Accent1 3 2 2_Group Financials" xfId="1789" xr:uid="{CD68E56E-C593-4149-B046-BC1EEFA30AC9}"/>
    <cellStyle name="40% - Accent1 3 2 3" xfId="1790" xr:uid="{C43D8E2C-6B7E-4EB5-9D90-66F276F50F40}"/>
    <cellStyle name="40% - Accent1 3 2 3 2" xfId="1791" xr:uid="{3E9B19AA-7D8F-46D8-A949-1A0569DEDC39}"/>
    <cellStyle name="40% - Accent1 3 2 3 2 2" xfId="1792" xr:uid="{FD46E12C-7D47-489E-A75C-B5A05A10BC1E}"/>
    <cellStyle name="40% - Accent1 3 2 3 2 3" xfId="1793" xr:uid="{A1BE99B3-6DEC-462B-82C3-82B2A520A834}"/>
    <cellStyle name="40% - Accent1 3 2 3 3" xfId="1794" xr:uid="{B6C257BA-867B-4B7A-AC28-3D02407A2AF1}"/>
    <cellStyle name="40% - Accent1 3 2 3 4" xfId="1795" xr:uid="{165AF8D0-7671-4B3E-8B3D-0AE44E7A74E7}"/>
    <cellStyle name="40% - Accent1 3 2 3 5" xfId="1796" xr:uid="{2B823207-D165-4C33-9609-A6C4A8BD54FC}"/>
    <cellStyle name="40% - Accent1 3 2 3_Group Financials" xfId="1797" xr:uid="{0C863B91-91A8-4A3D-8882-2D0BA199C7E0}"/>
    <cellStyle name="40% - Accent1 3 2 4" xfId="1798" xr:uid="{A0162CF1-A70D-4A68-9713-C77BBE541E07}"/>
    <cellStyle name="40% - Accent1 3 2 4 2" xfId="1799" xr:uid="{E21C66E6-8C6B-474A-B8E0-FF0CE9272A8B}"/>
    <cellStyle name="40% - Accent1 3 2 4 3" xfId="1800" xr:uid="{522F794D-5507-4008-8013-16B5394FBF59}"/>
    <cellStyle name="40% - Accent1 3 2 5" xfId="1801" xr:uid="{D808E689-7E8C-4401-8F40-CBA7DD22555A}"/>
    <cellStyle name="40% - Accent1 3 2 6" xfId="1802" xr:uid="{82E33D87-E303-46A0-9BE5-ADA2F2551498}"/>
    <cellStyle name="40% - Accent1 3 2 7" xfId="1803" xr:uid="{4031A4DC-B1CB-4D89-8FC9-1FACD2EE51D4}"/>
    <cellStyle name="40% - Accent1 3 2_Actuals YTD" xfId="1804" xr:uid="{EBBC7D92-F8D6-49B0-A182-4510BD847D64}"/>
    <cellStyle name="40% - Accent1 3 3" xfId="1805" xr:uid="{A140B58A-A93F-456F-B6A6-37F0BF0BBBD9}"/>
    <cellStyle name="40% - Accent1 3 3 2" xfId="1806" xr:uid="{A1DD9B2F-BC88-4B5F-A081-1238900788B1}"/>
    <cellStyle name="40% - Accent1 3 3 2 2" xfId="1807" xr:uid="{29A3C642-C84F-4DC2-B7B8-BF7ED8C3CD33}"/>
    <cellStyle name="40% - Accent1 3 3 2 3" xfId="1808" xr:uid="{21177099-518A-452B-8A53-26DBD472FDA6}"/>
    <cellStyle name="40% - Accent1 3 3 3" xfId="1809" xr:uid="{4A0DCE8D-5DA2-4B3F-864F-A7EA7A37670F}"/>
    <cellStyle name="40% - Accent1 3 3 4" xfId="1810" xr:uid="{630E5C19-6F0B-4DC6-A974-A73F03DB98D9}"/>
    <cellStyle name="40% - Accent1 3 3 5" xfId="1811" xr:uid="{BA75FEF5-E174-4913-AE0F-F44F23AC35EE}"/>
    <cellStyle name="40% - Accent1 3 3_Group Financials" xfId="1812" xr:uid="{738EAAF1-3D26-4EFE-9128-8E82DD201D1D}"/>
    <cellStyle name="40% - Accent1 3 4" xfId="1813" xr:uid="{2CDBDB11-DDC5-408D-8E39-F90F55659E72}"/>
    <cellStyle name="40% - Accent1 3 4 2" xfId="1814" xr:uid="{D76414B2-64EF-483D-8570-3E785AEDCFCE}"/>
    <cellStyle name="40% - Accent1 3 4 2 2" xfId="1815" xr:uid="{A678E9A0-5F4A-4A0C-85D3-60EECD35572D}"/>
    <cellStyle name="40% - Accent1 3 4 2 3" xfId="1816" xr:uid="{CF0603BC-12B9-4932-A92A-06FA4B32862D}"/>
    <cellStyle name="40% - Accent1 3 4 3" xfId="1817" xr:uid="{117A442B-9E09-4FC3-8EA2-A3DB9D356BCC}"/>
    <cellStyle name="40% - Accent1 3 4 4" xfId="1818" xr:uid="{49D18775-79AC-436A-A745-A01D444EBA9B}"/>
    <cellStyle name="40% - Accent1 3 4 5" xfId="1819" xr:uid="{95C65EDC-8D0D-47E7-AE9B-328F0ECDE0F9}"/>
    <cellStyle name="40% - Accent1 3 4_Group Financials" xfId="1820" xr:uid="{BB4B74E2-4A17-4C96-9A40-9EC854619C8B}"/>
    <cellStyle name="40% - Accent1 3 5" xfId="1821" xr:uid="{22608C19-23DE-4C50-A388-68725B48F478}"/>
    <cellStyle name="40% - Accent1 3 5 2" xfId="1822" xr:uid="{38212202-D5A2-44FE-A45B-C969ED02F292}"/>
    <cellStyle name="40% - Accent1 3 5 3" xfId="1823" xr:uid="{2C312E4A-2318-4FC6-8EF6-98C8D6DF0286}"/>
    <cellStyle name="40% - Accent1 3 6" xfId="1824" xr:uid="{61F4989A-AEC8-47C9-A10F-372BFB8F2E01}"/>
    <cellStyle name="40% - Accent1 3 7" xfId="1825" xr:uid="{04C465E0-A22E-47BA-A5E9-42B357DB3EBD}"/>
    <cellStyle name="40% - Accent1 3 8" xfId="1826" xr:uid="{339FBB46-4F4A-410A-8CA9-8A422AC5A0DD}"/>
    <cellStyle name="40% - Accent1 3_Actuals YTD" xfId="1827" xr:uid="{243226E5-0096-476E-8B4B-210FF8B740A5}"/>
    <cellStyle name="40% - Accent1 4" xfId="1828" xr:uid="{D5FA1212-400C-40D5-A410-ED5166ACE589}"/>
    <cellStyle name="40% - Accent1 4 2" xfId="1829" xr:uid="{CB1D9937-A6F2-459F-A9E0-EE0372E78AC1}"/>
    <cellStyle name="40% - Accent1 4 2 2" xfId="1830" xr:uid="{B9F041D0-E4A3-425F-B968-E56DB44DB015}"/>
    <cellStyle name="40% - Accent1 4 2 2 2" xfId="1831" xr:uid="{3F0B037F-8104-4FD5-B1EB-C5DDF5065DF0}"/>
    <cellStyle name="40% - Accent1 4 2 2 3" xfId="1832" xr:uid="{38FC32E9-4083-4D9A-BC34-E4DACECCD1B3}"/>
    <cellStyle name="40% - Accent1 4 2 3" xfId="1833" xr:uid="{E5BC8050-854A-47AD-A12C-66C06DB95BBE}"/>
    <cellStyle name="40% - Accent1 4 2 4" xfId="1834" xr:uid="{74D55AA2-29E2-41EB-8B25-DF37EADF6083}"/>
    <cellStyle name="40% - Accent1 4 2 5" xfId="1835" xr:uid="{C0E3C909-9A4C-4E8C-96D6-2676CDB017E6}"/>
    <cellStyle name="40% - Accent1 4 2_Group Financials" xfId="1836" xr:uid="{69A3B9A4-2478-46D6-92C7-3B42705D6E21}"/>
    <cellStyle name="40% - Accent1 4 3" xfId="1837" xr:uid="{0174D0B8-A887-4545-ADFC-6527867C7342}"/>
    <cellStyle name="40% - Accent1 4 3 2" xfId="1838" xr:uid="{9AE4D20B-7D86-4BE8-A4CE-B7E1ED37B3AD}"/>
    <cellStyle name="40% - Accent1 4 3 2 2" xfId="1839" xr:uid="{46B2327B-3DCD-4760-A20B-D176DECE7C3A}"/>
    <cellStyle name="40% - Accent1 4 3 2 3" xfId="1840" xr:uid="{737AF19F-E279-49FA-A750-13FC728CBE40}"/>
    <cellStyle name="40% - Accent1 4 3 3" xfId="1841" xr:uid="{63E8A2B5-F36A-4399-B5E7-859108909369}"/>
    <cellStyle name="40% - Accent1 4 3 4" xfId="1842" xr:uid="{B9221542-84EB-4C0D-B52A-691653114CD5}"/>
    <cellStyle name="40% - Accent1 4 3 5" xfId="1843" xr:uid="{EA56CB33-01CD-4F63-8152-6F50D5188D14}"/>
    <cellStyle name="40% - Accent1 4 3_Group Financials" xfId="1844" xr:uid="{0335447E-2C07-45E6-B10D-125EF4065AAF}"/>
    <cellStyle name="40% - Accent1 4 4" xfId="1845" xr:uid="{61B0BF9F-38DB-4216-9826-10551DBA7B95}"/>
    <cellStyle name="40% - Accent1 4 4 2" xfId="1846" xr:uid="{14A583E0-CBA9-418D-99B6-7B6B3A2E0D98}"/>
    <cellStyle name="40% - Accent1 4 4 3" xfId="1847" xr:uid="{78D21B52-3950-49BA-B352-94E3A17CA0DA}"/>
    <cellStyle name="40% - Accent1 4 5" xfId="1848" xr:uid="{39B6D560-3CAF-4677-BDC5-F435EF1FEA72}"/>
    <cellStyle name="40% - Accent1 4 6" xfId="1849" xr:uid="{93A94D3C-8C78-4FDB-825F-5BF7A634D955}"/>
    <cellStyle name="40% - Accent1 4 7" xfId="1850" xr:uid="{4C4A6AB1-693A-4554-90FC-3EC3F26018FD}"/>
    <cellStyle name="40% - Accent1 4_Actuals YTD" xfId="1851" xr:uid="{C8A69BAD-077A-44A8-AC24-FB98818A6874}"/>
    <cellStyle name="40% - Accent1 5" xfId="1852" xr:uid="{BD2F4519-7E03-4BE7-A9D3-596AD8E3E83C}"/>
    <cellStyle name="40% - Accent1 5 2" xfId="1853" xr:uid="{C3337C48-3F15-4D7A-9854-CCE4FDCA0F8C}"/>
    <cellStyle name="40% - Accent1 5 2 2" xfId="1854" xr:uid="{82B825FC-0EFA-49F7-89C8-0F512C19CD3B}"/>
    <cellStyle name="40% - Accent1 5 2 3" xfId="1855" xr:uid="{EA5CAEAA-44EB-44F2-947B-498FCB294060}"/>
    <cellStyle name="40% - Accent1 5 3" xfId="1856" xr:uid="{93D73A01-3393-40EC-AAEA-7F55B691C879}"/>
    <cellStyle name="40% - Accent1 5 4" xfId="1857" xr:uid="{151CDD38-9B91-4156-B7E8-582F3FEFB298}"/>
    <cellStyle name="40% - Accent1 5 5" xfId="1858" xr:uid="{27127AD5-705B-4734-AC2F-C8865EE03E68}"/>
    <cellStyle name="40% - Accent1 5_Group Financials" xfId="1859" xr:uid="{1CA358EF-C540-4910-AB33-4D2E98FECC67}"/>
    <cellStyle name="40% - Accent1 6" xfId="1860" xr:uid="{582AED64-7F53-4E08-879B-59EBEBD779AA}"/>
    <cellStyle name="40% - Accent1 6 2" xfId="1861" xr:uid="{BC161081-442B-493C-A050-1674A7EC716E}"/>
    <cellStyle name="40% - Accent1 6 2 2" xfId="1862" xr:uid="{9C9C5A50-26A9-4C05-B38F-7BADC24FCB30}"/>
    <cellStyle name="40% - Accent1 6 2 3" xfId="1863" xr:uid="{B37EB4F2-DD18-49CB-9A83-8ABD022E3CBC}"/>
    <cellStyle name="40% - Accent1 6 3" xfId="1864" xr:uid="{DADBD7FD-BA89-4DBD-84E2-9CFE2FB5D6DF}"/>
    <cellStyle name="40% - Accent1 6 4" xfId="1865" xr:uid="{01E89A24-FD07-4B64-88D5-72635AB6ACA0}"/>
    <cellStyle name="40% - Accent1 6 5" xfId="1866" xr:uid="{7F0F111E-EBBB-4046-AA54-569DC26C75A1}"/>
    <cellStyle name="40% - Accent1 6_Group Financials" xfId="1867" xr:uid="{E9AF8780-74B4-4C57-9354-F26E4F0B1FBF}"/>
    <cellStyle name="40% - Accent1 7" xfId="1868" xr:uid="{2452E0E7-5ED6-4F39-A21F-A8F05256364B}"/>
    <cellStyle name="40% - Accent1 7 2" xfId="1869" xr:uid="{9DA8CB66-ED8C-4A90-B8EE-22C2EA4FD9AC}"/>
    <cellStyle name="40% - Accent1 7 2 2" xfId="1870" xr:uid="{6BBBCC9A-75C0-4A82-9DEB-DF9871124779}"/>
    <cellStyle name="40% - Accent1 7 2 3" xfId="1871" xr:uid="{93DAF227-8FC5-4354-806A-85D018F27D27}"/>
    <cellStyle name="40% - Accent1 7 3" xfId="1872" xr:uid="{692DDDC3-428B-453F-8856-8D6FCB7CC92F}"/>
    <cellStyle name="40% - Accent1 7 4" xfId="1873" xr:uid="{6B3B2EC0-A392-45E4-8A48-1943242DBF1B}"/>
    <cellStyle name="40% - Accent1 7 5" xfId="1874" xr:uid="{9C5CFEDF-7A33-42AD-A27B-47995A8C58C9}"/>
    <cellStyle name="40% - Accent1 7_Group Financials" xfId="1875" xr:uid="{2B8A0C14-A27B-4B23-AA49-922643D205C4}"/>
    <cellStyle name="40% - Accent1 8" xfId="1876" xr:uid="{5AC5A2BD-0B8B-4886-91EC-5090413548FC}"/>
    <cellStyle name="40% - Accent1 8 2" xfId="1877" xr:uid="{F2799BB3-0E2D-494C-A5BE-528BE3ED87A1}"/>
    <cellStyle name="40% - Accent1 8 2 2" xfId="1878" xr:uid="{A827C88F-6709-4C60-BE97-F6DF1896109C}"/>
    <cellStyle name="40% - Accent1 8 2 3" xfId="1879" xr:uid="{6132337C-B6C8-4CAA-A633-06A9B1F4CC11}"/>
    <cellStyle name="40% - Accent1 8 3" xfId="1880" xr:uid="{E91B7A2C-0294-415E-BFCD-84744F59588B}"/>
    <cellStyle name="40% - Accent1 8 4" xfId="1881" xr:uid="{96321CFF-07F9-412B-A44F-080ABD24FF6F}"/>
    <cellStyle name="40% - Accent1 8 5" xfId="1882" xr:uid="{A9C5C35E-79BD-42F0-84F4-3ADAC8F5B153}"/>
    <cellStyle name="40% - Accent1 8_Group Financials" xfId="1883" xr:uid="{33AC9E1A-AEC4-4258-90F4-E74BF77D09F8}"/>
    <cellStyle name="40% - Accent1 9" xfId="1884" xr:uid="{2340774D-35EA-4AB0-BD51-F9B0D782DEAF}"/>
    <cellStyle name="40% - Accent1 9 2" xfId="1885" xr:uid="{C95FAAD3-EE53-46E6-93A0-2066A4AECD8A}"/>
    <cellStyle name="40% - Accent1 9 2 2" xfId="1886" xr:uid="{ECBF32C5-8DF9-4679-9934-789D0787020C}"/>
    <cellStyle name="40% - Accent1 9 2 3" xfId="1887" xr:uid="{A93F0986-8008-4128-A8FC-1814BEF47E56}"/>
    <cellStyle name="40% - Accent1 9 3" xfId="1888" xr:uid="{F38AD689-4F45-4CDD-9E82-4E0BFCEEBB34}"/>
    <cellStyle name="40% - Accent1 9 4" xfId="1889" xr:uid="{AEC11741-010E-4BD8-A17E-79E416B241AF}"/>
    <cellStyle name="40% - Accent1 9 5" xfId="1890" xr:uid="{0A0F7B50-5619-4415-A57E-3CFF75C937DE}"/>
    <cellStyle name="40% - Accent1 9_Group Financials" xfId="1891" xr:uid="{4D3CD75F-A4A8-4873-B680-896EFC85DC76}"/>
    <cellStyle name="40% - Accent2 10" xfId="1892" xr:uid="{E4112178-C014-4B8D-B696-01BA8E0B82B4}"/>
    <cellStyle name="40% - Accent2 10 2" xfId="1893" xr:uid="{1B113DCB-9EDC-4831-9926-2677C4F610F6}"/>
    <cellStyle name="40% - Accent2 10 3" xfId="1894" xr:uid="{249485A4-B275-4271-98F9-19D53903EBF1}"/>
    <cellStyle name="40% - Accent2 11" xfId="1895" xr:uid="{D2330470-6719-4AF9-8F91-E50F4E57B17D}"/>
    <cellStyle name="40% - Accent2 12" xfId="1896" xr:uid="{5E492CC0-2675-430C-97D2-73BA6667EDB7}"/>
    <cellStyle name="40% - Accent2 13" xfId="1897" xr:uid="{AF82BED4-F25C-45A3-AC2A-5C119DAE0A49}"/>
    <cellStyle name="40% - Accent2 2" xfId="1898" xr:uid="{3D7CFAC3-88FB-4501-B857-CCCAC32062F6}"/>
    <cellStyle name="40% - Accent2 2 2" xfId="1899" xr:uid="{28347B64-6CB6-4722-91EF-A9E6BB7DE958}"/>
    <cellStyle name="40% - Accent2 2 2 2" xfId="1900" xr:uid="{B065511E-A9B2-4644-B6AF-3BBCCBF6D70A}"/>
    <cellStyle name="40% - Accent2 2 2 2 2" xfId="1901" xr:uid="{580DB867-BCD6-4584-9835-D26D0B0C5D70}"/>
    <cellStyle name="40% - Accent2 2 2 2 2 2" xfId="1902" xr:uid="{7DDE7ACB-6BAA-42B2-A4C5-B493D4C3DE7A}"/>
    <cellStyle name="40% - Accent2 2 2 2 2 3" xfId="1903" xr:uid="{4585757E-532E-47B9-B388-F53BB026FDA3}"/>
    <cellStyle name="40% - Accent2 2 2 2 3" xfId="1904" xr:uid="{1412F777-2C29-4CE3-8EDC-ACFD0B7E432C}"/>
    <cellStyle name="40% - Accent2 2 2 2 4" xfId="1905" xr:uid="{C09FE1B4-EA58-416C-8E7D-91152E3BD6B3}"/>
    <cellStyle name="40% - Accent2 2 2 2 5" xfId="1906" xr:uid="{253A6392-CBC2-4125-8440-F5F05D692135}"/>
    <cellStyle name="40% - Accent2 2 2 2_ACT_NIBD EQ" xfId="1907" xr:uid="{2AB388D2-3094-4DF4-A0B5-5C43907CC3BC}"/>
    <cellStyle name="40% - Accent2 2 2 3" xfId="1908" xr:uid="{9F573327-A98E-447F-B585-AE36C06DE496}"/>
    <cellStyle name="40% - Accent2 2 2 3 2" xfId="1909" xr:uid="{9D0B64E9-9E8A-4410-89EB-275B8F9132BE}"/>
    <cellStyle name="40% - Accent2 2 2 3 2 2" xfId="1910" xr:uid="{49826946-25C6-4E0E-A651-9B84D305D48E}"/>
    <cellStyle name="40% - Accent2 2 2 3 2 3" xfId="1911" xr:uid="{6CA108E9-163E-43EB-9E56-EAE69BA99A9A}"/>
    <cellStyle name="40% - Accent2 2 2 3 3" xfId="1912" xr:uid="{3CDE69F5-67EF-4B6B-8DC1-BC9C3F10DF99}"/>
    <cellStyle name="40% - Accent2 2 2 3 4" xfId="1913" xr:uid="{5B8A7CDC-CF62-480D-AC95-53DCEE353BC3}"/>
    <cellStyle name="40% - Accent2 2 2 3 5" xfId="1914" xr:uid="{47EE6E90-94BC-4CAE-B2A6-84E7BB2D7B20}"/>
    <cellStyle name="40% - Accent2 2 2 3_ACT_NIBD EQ" xfId="1915" xr:uid="{E1CFDB7E-46CD-48E2-A974-F3500A5EF080}"/>
    <cellStyle name="40% - Accent2 2 2 4" xfId="1916" xr:uid="{D041132B-A623-4E79-911D-D777A2617FAC}"/>
    <cellStyle name="40% - Accent2 2 2 4 2" xfId="1917" xr:uid="{C99E25E1-CEA3-4635-B27C-CE049CEBF6BE}"/>
    <cellStyle name="40% - Accent2 2 2 4 3" xfId="1918" xr:uid="{416184F3-E879-4D42-AC19-A890729CBC8E}"/>
    <cellStyle name="40% - Accent2 2 2 5" xfId="1919" xr:uid="{916CABD3-12AD-44DE-8A72-78E5DE53E3DA}"/>
    <cellStyle name="40% - Accent2 2 2 6" xfId="1920" xr:uid="{A4E0C916-43F7-4F0B-903F-35497D525946}"/>
    <cellStyle name="40% - Accent2 2 2 7" xfId="1921" xr:uid="{504A3A2B-B78C-4412-93B5-DDC6F08D1A9A}"/>
    <cellStyle name="40% - Accent2 2 2_ACT Segment adj EBITDA" xfId="1922" xr:uid="{4A7E7E7B-99F8-4141-A5B2-8C866A6FC276}"/>
    <cellStyle name="40% - Accent2 2 3" xfId="1923" xr:uid="{559A2A4F-B7F8-46E9-B56F-DC222B31C606}"/>
    <cellStyle name="40% - Accent2 2 3 2" xfId="1924" xr:uid="{C8788DD2-8571-4072-81DF-361F14FC1F18}"/>
    <cellStyle name="40% - Accent2 2 3 2 2" xfId="1925" xr:uid="{FC2B46CD-432C-4242-A715-EB1F997C46C0}"/>
    <cellStyle name="40% - Accent2 2 3 2 3" xfId="1926" xr:uid="{F38ACFB4-B5DA-4D1B-B54E-6021CFF5155D}"/>
    <cellStyle name="40% - Accent2 2 3 3" xfId="1927" xr:uid="{F2063ED4-930D-4B72-8565-86A9E199D6EF}"/>
    <cellStyle name="40% - Accent2 2 3 4" xfId="1928" xr:uid="{34C060CC-02F8-4007-84FB-F2AA3BB4DDA5}"/>
    <cellStyle name="40% - Accent2 2 3 5" xfId="1929" xr:uid="{14BF58AC-63E6-47CA-BAB8-8445381AD805}"/>
    <cellStyle name="40% - Accent2 2 3_ACT_NIBD EQ" xfId="1930" xr:uid="{E7BBCA5F-3A9E-4719-8285-5822CE8D8CFB}"/>
    <cellStyle name="40% - Accent2 2 4" xfId="1931" xr:uid="{222DBC1E-E202-4E23-B83E-05A62E890F00}"/>
    <cellStyle name="40% - Accent2 2 4 2" xfId="1932" xr:uid="{F94FA6F6-D055-4A04-9D0F-50F49E4F2911}"/>
    <cellStyle name="40% - Accent2 2 4 2 2" xfId="1933" xr:uid="{98E0968F-8D10-42FD-84D7-4536C60ED9F2}"/>
    <cellStyle name="40% - Accent2 2 4 2 3" xfId="1934" xr:uid="{DDDD9128-61D4-4570-A23E-5D4ABBC534FD}"/>
    <cellStyle name="40% - Accent2 2 4 3" xfId="1935" xr:uid="{3233577D-A010-4378-A449-30C1532DF5D2}"/>
    <cellStyle name="40% - Accent2 2 4 4" xfId="1936" xr:uid="{E5EF19AF-81C4-4CE6-9DC7-A6C621D5F8AF}"/>
    <cellStyle name="40% - Accent2 2 4 5" xfId="1937" xr:uid="{307360F9-5AB6-4A13-9C2F-AA5BB39B41D4}"/>
    <cellStyle name="40% - Accent2 2 4_ACT_NIBD EQ" xfId="1938" xr:uid="{D7AB7BFB-2F4F-4161-9840-49E12D2DB1B8}"/>
    <cellStyle name="40% - Accent2 2 5" xfId="1939" xr:uid="{77472D30-AC6A-4AAD-8AB3-61FDAF8807FA}"/>
    <cellStyle name="40% - Accent2 2 5 2" xfId="1940" xr:uid="{16739533-A105-4419-BA53-4127A13AA4EA}"/>
    <cellStyle name="40% - Accent2 2 5 3" xfId="1941" xr:uid="{7BA23A6E-866D-4454-B5E6-B685AEE9216F}"/>
    <cellStyle name="40% - Accent2 2 6" xfId="1942" xr:uid="{286ED546-8C65-43A0-AF64-596A61BC8A5C}"/>
    <cellStyle name="40% - Accent2 2 7" xfId="1943" xr:uid="{2274DA80-55A8-4D01-8B1E-AD95C234489B}"/>
    <cellStyle name="40% - Accent2 2 8" xfId="1944" xr:uid="{A2BAE074-F741-4807-A996-3BC3C94B7D84}"/>
    <cellStyle name="40% - Accent2 2_ACT Segment adj EBITDA" xfId="1945" xr:uid="{79E82C15-9DB7-4AA2-B9DC-F2D48C4C064D}"/>
    <cellStyle name="40% - Accent2 3" xfId="1946" xr:uid="{A93C8752-4E9E-4F05-A9C1-3DC844A20FF7}"/>
    <cellStyle name="40% - Accent2 3 2" xfId="1947" xr:uid="{CCD008FA-CB91-47EA-9D7B-B22063608738}"/>
    <cellStyle name="40% - Accent2 3 2 2" xfId="1948" xr:uid="{3C5641C8-B135-471E-88C5-4FADF07C6833}"/>
    <cellStyle name="40% - Accent2 3 2 2 2" xfId="1949" xr:uid="{4C01D1EB-454A-455B-B3E1-5469DCF78BFF}"/>
    <cellStyle name="40% - Accent2 3 2 2 2 2" xfId="1950" xr:uid="{C3AB723E-4816-4B09-BDAE-D802F4741077}"/>
    <cellStyle name="40% - Accent2 3 2 2 2 3" xfId="1951" xr:uid="{DC32F0E5-9B46-4A9B-9D40-5A5C6D6895D1}"/>
    <cellStyle name="40% - Accent2 3 2 2 3" xfId="1952" xr:uid="{D34E94D6-6E43-4888-AA40-D95FE22CDEAD}"/>
    <cellStyle name="40% - Accent2 3 2 2 4" xfId="1953" xr:uid="{54BEB390-7372-4684-9589-2CA2033793EE}"/>
    <cellStyle name="40% - Accent2 3 2 2 5" xfId="1954" xr:uid="{877A327D-4558-4214-BD89-6C300D0739C6}"/>
    <cellStyle name="40% - Accent2 3 2 2_ACT_NIBD EQ" xfId="1955" xr:uid="{2BC8D6C6-0E43-4815-9E96-9D1B05451C7D}"/>
    <cellStyle name="40% - Accent2 3 2 3" xfId="1956" xr:uid="{B95E2CB4-9155-4139-BFE4-823C76FA230B}"/>
    <cellStyle name="40% - Accent2 3 2 3 2" xfId="1957" xr:uid="{8455C380-652B-49C9-B76C-B3D2C7B55A0E}"/>
    <cellStyle name="40% - Accent2 3 2 3 2 2" xfId="1958" xr:uid="{7B1B345E-246F-44C1-A449-BE387F097137}"/>
    <cellStyle name="40% - Accent2 3 2 3 2 3" xfId="1959" xr:uid="{421FB9B4-BE1F-45D8-9C36-EEF173897476}"/>
    <cellStyle name="40% - Accent2 3 2 3 3" xfId="1960" xr:uid="{E41080BA-0B62-404B-9173-0A73ECE5CB2D}"/>
    <cellStyle name="40% - Accent2 3 2 3 4" xfId="1961" xr:uid="{B9E4BB9F-7692-4C2E-BA0B-025C3BF20B5F}"/>
    <cellStyle name="40% - Accent2 3 2 3 5" xfId="1962" xr:uid="{EF4CC073-CA82-47D3-BF03-10AB82B83FA7}"/>
    <cellStyle name="40% - Accent2 3 2 3_ACT_NIBD EQ" xfId="1963" xr:uid="{2296A079-399E-416E-9BC8-F71236A7860D}"/>
    <cellStyle name="40% - Accent2 3 2 4" xfId="1964" xr:uid="{0EEC124E-DB96-443F-A156-71729621BE49}"/>
    <cellStyle name="40% - Accent2 3 2 4 2" xfId="1965" xr:uid="{C0D78758-7A54-4460-ADB8-90DE1007D0C2}"/>
    <cellStyle name="40% - Accent2 3 2 4 3" xfId="1966" xr:uid="{353E3AEB-B810-4815-872D-1489B26F5358}"/>
    <cellStyle name="40% - Accent2 3 2 5" xfId="1967" xr:uid="{7E70AC2E-7DE7-40E7-A044-DC7AFE9431C2}"/>
    <cellStyle name="40% - Accent2 3 2 6" xfId="1968" xr:uid="{5CB04500-1541-467B-9B8B-0EE9AC117DEC}"/>
    <cellStyle name="40% - Accent2 3 2 7" xfId="1969" xr:uid="{82070EC6-6659-4D53-BEA0-53E44E06770A}"/>
    <cellStyle name="40% - Accent2 3 2_ACT Segment adj EBITDA" xfId="1970" xr:uid="{EFF19DE8-3DF5-4634-B32B-D7D813C8F2A9}"/>
    <cellStyle name="40% - Accent2 3 3" xfId="1971" xr:uid="{CC5B9172-F612-4901-91A0-FF15EF204F1D}"/>
    <cellStyle name="40% - Accent2 3 3 2" xfId="1972" xr:uid="{4E742119-3AAD-41F9-9BA4-ED1572D30C7E}"/>
    <cellStyle name="40% - Accent2 3 3 2 2" xfId="1973" xr:uid="{D8F96DAD-970A-430F-A3D7-45DD701B25A5}"/>
    <cellStyle name="40% - Accent2 3 3 2 3" xfId="1974" xr:uid="{193B06CB-C425-41B1-9DC2-E49637A17370}"/>
    <cellStyle name="40% - Accent2 3 3 3" xfId="1975" xr:uid="{114ABF77-3A76-47F2-880A-DBA85790CA67}"/>
    <cellStyle name="40% - Accent2 3 3 4" xfId="1976" xr:uid="{E7245A7D-6394-48E4-88E7-2137C59941FB}"/>
    <cellStyle name="40% - Accent2 3 3 5" xfId="1977" xr:uid="{6DF43493-6E9E-4B66-A944-0C173059C855}"/>
    <cellStyle name="40% - Accent2 3 3_ACT_NIBD EQ" xfId="1978" xr:uid="{C09A649C-A6D5-4062-91B6-419DF92EE9B3}"/>
    <cellStyle name="40% - Accent2 3 4" xfId="1979" xr:uid="{CD910579-DF9F-424C-A777-C10D7685A02C}"/>
    <cellStyle name="40% - Accent2 3 4 2" xfId="1980" xr:uid="{3BC8D565-A065-43B2-9BD3-F2C0DDEC5EC0}"/>
    <cellStyle name="40% - Accent2 3 4 2 2" xfId="1981" xr:uid="{F27EDF0A-42E3-438E-8304-595DFE90BED1}"/>
    <cellStyle name="40% - Accent2 3 4 2 3" xfId="1982" xr:uid="{30236942-1DA6-4B7D-983C-6B40090D9DBE}"/>
    <cellStyle name="40% - Accent2 3 4 3" xfId="1983" xr:uid="{7BDE07F4-372E-4DB9-9540-6D3B519D065A}"/>
    <cellStyle name="40% - Accent2 3 4 4" xfId="1984" xr:uid="{04841550-5318-4153-A9CB-21B0B9CD976A}"/>
    <cellStyle name="40% - Accent2 3 4 5" xfId="1985" xr:uid="{19B0A018-DDAE-4A8B-AAD9-210C85952126}"/>
    <cellStyle name="40% - Accent2 3 4_ACT_NIBD EQ" xfId="1986" xr:uid="{E8289BDE-B7D5-468A-9ECA-7928E8D998E8}"/>
    <cellStyle name="40% - Accent2 3 5" xfId="1987" xr:uid="{FE730294-A7E7-48A5-8AD6-C37C963E42CD}"/>
    <cellStyle name="40% - Accent2 3 5 2" xfId="1988" xr:uid="{25A726C2-3188-458E-A62B-4C3AB0702E8E}"/>
    <cellStyle name="40% - Accent2 3 5 3" xfId="1989" xr:uid="{96D4030C-8371-4B3E-BD94-5B48FA29ADB6}"/>
    <cellStyle name="40% - Accent2 3 6" xfId="1990" xr:uid="{B5FC778B-6505-4DEB-B6D7-032BF79A987D}"/>
    <cellStyle name="40% - Accent2 3 7" xfId="1991" xr:uid="{06DB63C5-3ACA-453E-A1DB-165695AF04B2}"/>
    <cellStyle name="40% - Accent2 3 8" xfId="1992" xr:uid="{D702E897-A3DF-444C-8BAF-F90939EFCE64}"/>
    <cellStyle name="40% - Accent2 3_ACT Segment adj EBITDA" xfId="1993" xr:uid="{424116AC-BD85-49D5-B1BA-72398AFF5D77}"/>
    <cellStyle name="40% - Accent2 4" xfId="1994" xr:uid="{444B7F2B-8C50-45B5-B39E-0328CB854357}"/>
    <cellStyle name="40% - Accent2 4 2" xfId="1995" xr:uid="{8F9D23CB-C6EB-4E57-89ED-463C1A6C647D}"/>
    <cellStyle name="40% - Accent2 4 2 2" xfId="1996" xr:uid="{49A56CF9-9EBB-40CC-920D-C167CE8264FC}"/>
    <cellStyle name="40% - Accent2 4 2 2 2" xfId="1997" xr:uid="{0804257C-7FFE-44FC-A642-E7EA58992B4F}"/>
    <cellStyle name="40% - Accent2 4 2 2 3" xfId="1998" xr:uid="{F73D744C-6307-4B73-ABC5-CE68C8F5EC76}"/>
    <cellStyle name="40% - Accent2 4 2 3" xfId="1999" xr:uid="{3BF8DBB6-27D8-4DBE-BC12-05BA70A74F48}"/>
    <cellStyle name="40% - Accent2 4 2 4" xfId="2000" xr:uid="{B3A529F4-FA8D-417F-8188-4991BA91D808}"/>
    <cellStyle name="40% - Accent2 4 2 5" xfId="2001" xr:uid="{DD294EA8-4EA5-4202-8F3E-57CEAB1A7C20}"/>
    <cellStyle name="40% - Accent2 4 2_ACT_NIBD EQ" xfId="2002" xr:uid="{723C69AD-A115-4246-8676-886215383EB5}"/>
    <cellStyle name="40% - Accent2 4 3" xfId="2003" xr:uid="{20E52A9F-0245-4336-9012-A77939DDB6B6}"/>
    <cellStyle name="40% - Accent2 4 3 2" xfId="2004" xr:uid="{CF1A3833-A1D9-48D0-BC29-1F3A68325178}"/>
    <cellStyle name="40% - Accent2 4 3 2 2" xfId="2005" xr:uid="{9ED0BD01-98B5-4732-8F37-EC87979D030F}"/>
    <cellStyle name="40% - Accent2 4 3 2 3" xfId="2006" xr:uid="{D4209AA6-30A5-41A8-81CC-20EE678EF037}"/>
    <cellStyle name="40% - Accent2 4 3 3" xfId="2007" xr:uid="{AEF947D7-01CE-45EF-85B3-38A72582E5A5}"/>
    <cellStyle name="40% - Accent2 4 3 4" xfId="2008" xr:uid="{FF3CE869-0177-414E-A064-07B713B23B47}"/>
    <cellStyle name="40% - Accent2 4 3 5" xfId="2009" xr:uid="{1F9CD405-A6E5-4C6F-8F05-3580F9D0C6E8}"/>
    <cellStyle name="40% - Accent2 4 3_ACT_NIBD EQ" xfId="2010" xr:uid="{86BB9DB1-C8EE-47C3-8FD8-CE0807A7A38D}"/>
    <cellStyle name="40% - Accent2 4 4" xfId="2011" xr:uid="{13794960-4419-498A-B339-5CFEC8DDC515}"/>
    <cellStyle name="40% - Accent2 4 4 2" xfId="2012" xr:uid="{FD3C99B6-5D45-4C16-AF8E-44B0750D2CCB}"/>
    <cellStyle name="40% - Accent2 4 4 3" xfId="2013" xr:uid="{FE2F741B-8741-45D4-9014-8B229FE21EE8}"/>
    <cellStyle name="40% - Accent2 4 5" xfId="2014" xr:uid="{CC27A6A6-6705-4686-856D-7845A3F30CDF}"/>
    <cellStyle name="40% - Accent2 4 6" xfId="2015" xr:uid="{7794AAF4-6A6E-4481-933F-7460EA004907}"/>
    <cellStyle name="40% - Accent2 4 7" xfId="2016" xr:uid="{B17F5429-8842-47C1-890F-379EADBD4DED}"/>
    <cellStyle name="40% - Accent2 4_ACT Segment adj EBITDA" xfId="2017" xr:uid="{6BE7D0BF-6E9A-4B97-8E12-D5DA7DD7A789}"/>
    <cellStyle name="40% - Accent2 5" xfId="2018" xr:uid="{D0D7365A-E6D3-4C3F-9333-307008B174E1}"/>
    <cellStyle name="40% - Accent2 5 2" xfId="2019" xr:uid="{4452519A-D2F4-456C-89E2-1B4ACB29A646}"/>
    <cellStyle name="40% - Accent2 5 2 2" xfId="2020" xr:uid="{C7EAB31A-567B-4E86-83D2-9CD41DCDD44C}"/>
    <cellStyle name="40% - Accent2 5 2 3" xfId="2021" xr:uid="{4A1253C8-EB08-48C2-8D61-0BE01B2025D4}"/>
    <cellStyle name="40% - Accent2 5 3" xfId="2022" xr:uid="{34C51665-E346-443A-B8C8-516A3494ADCE}"/>
    <cellStyle name="40% - Accent2 5 4" xfId="2023" xr:uid="{5DA2C16C-D9BB-482F-A581-F7E428DE0A84}"/>
    <cellStyle name="40% - Accent2 5 5" xfId="2024" xr:uid="{0AA3EAA8-EC4E-4117-8398-FABCD819746B}"/>
    <cellStyle name="40% - Accent2 5_ACT Segment adj EBITDA" xfId="2025" xr:uid="{C71AE6D8-3DF2-4D60-BEA5-C69E71AD87A9}"/>
    <cellStyle name="40% - Accent2 6" xfId="2026" xr:uid="{8DAADEA9-3FC8-4FEB-B58A-EEED6F918595}"/>
    <cellStyle name="40% - Accent2 6 2" xfId="2027" xr:uid="{979B1C93-06EF-41DC-A249-1C4385C2E248}"/>
    <cellStyle name="40% - Accent2 6 2 2" xfId="2028" xr:uid="{14ACEF73-C493-4BE6-8DE7-ABCD2FF5A5F5}"/>
    <cellStyle name="40% - Accent2 6 2 3" xfId="2029" xr:uid="{5625F5C2-FFB7-4A60-A71A-2DCD0F909C90}"/>
    <cellStyle name="40% - Accent2 6 3" xfId="2030" xr:uid="{83A09B35-BC69-466B-B925-5E8D82043DC3}"/>
    <cellStyle name="40% - Accent2 6 4" xfId="2031" xr:uid="{33D037E7-ADFB-4BFB-9120-AD4E9CD72868}"/>
    <cellStyle name="40% - Accent2 6 5" xfId="2032" xr:uid="{5573100D-DED3-4F31-8A7E-A9508A7DE44B}"/>
    <cellStyle name="40% - Accent2 6_ACT_NIBD EQ" xfId="2033" xr:uid="{B11D6ED4-DFC5-43B8-8964-ECC4A29E0558}"/>
    <cellStyle name="40% - Accent2 7" xfId="2034" xr:uid="{49611EC3-2F4C-44DD-B3E4-81C62A893773}"/>
    <cellStyle name="40% - Accent2 7 2" xfId="2035" xr:uid="{96C95854-2E74-458E-8180-0B723B5146C2}"/>
    <cellStyle name="40% - Accent2 7 2 2" xfId="2036" xr:uid="{4DB7FBBF-86D2-4260-B377-B91B60A73AD1}"/>
    <cellStyle name="40% - Accent2 7 2 3" xfId="2037" xr:uid="{52D9C8C4-E2EE-432C-91B4-F411FB6A89DF}"/>
    <cellStyle name="40% - Accent2 7 3" xfId="2038" xr:uid="{2CF5EDCE-B5DB-4500-B2D1-C27857B9A8E2}"/>
    <cellStyle name="40% - Accent2 7 4" xfId="2039" xr:uid="{5F7F924C-572C-4955-AB7F-3A882DAB976F}"/>
    <cellStyle name="40% - Accent2 7 5" xfId="2040" xr:uid="{3E531D4E-8616-4F5D-B176-DDAFB7964A9B}"/>
    <cellStyle name="40% - Accent2 7_ACT_NIBD EQ" xfId="2041" xr:uid="{1AEB8C52-8B27-4CB9-87F6-B94CFEE81A1C}"/>
    <cellStyle name="40% - Accent2 8" xfId="2042" xr:uid="{038EE275-A337-4EC8-AB91-E93328CC290E}"/>
    <cellStyle name="40% - Accent2 8 2" xfId="2043" xr:uid="{3FCC1862-81EE-4808-87F7-11BC9ECD88C7}"/>
    <cellStyle name="40% - Accent2 8 2 2" xfId="2044" xr:uid="{3A73AC59-8E58-4206-961D-35A6654C8C0E}"/>
    <cellStyle name="40% - Accent2 8 2 3" xfId="2045" xr:uid="{705C22A1-4EDA-4216-86D5-A5A736381464}"/>
    <cellStyle name="40% - Accent2 8 3" xfId="2046" xr:uid="{EEF371FF-EA49-4B11-A0FF-B8F3C82B8DC3}"/>
    <cellStyle name="40% - Accent2 8 4" xfId="2047" xr:uid="{89563E0F-EA8E-4634-9118-F32846D50D21}"/>
    <cellStyle name="40% - Accent2 8 5" xfId="2048" xr:uid="{DA0CE29E-CFCE-499B-B642-5F78BDE1E346}"/>
    <cellStyle name="40% - Accent2 8_ACT_NIBD EQ" xfId="2049" xr:uid="{A8A2F717-E7CC-4BB7-A6DC-F60400B9B244}"/>
    <cellStyle name="40% - Accent2 9" xfId="2050" xr:uid="{A7713783-C408-4128-BD38-B56251498278}"/>
    <cellStyle name="40% - Accent2 9 2" xfId="2051" xr:uid="{BAF3E19A-13EA-419E-959A-2AB72DA23174}"/>
    <cellStyle name="40% - Accent2 9 2 2" xfId="2052" xr:uid="{AA1FB9B5-A907-461D-B00C-A256FBCA2712}"/>
    <cellStyle name="40% - Accent2 9 2 3" xfId="2053" xr:uid="{BA0DCB3D-64D1-4B75-B995-06514654124D}"/>
    <cellStyle name="40% - Accent2 9 3" xfId="2054" xr:uid="{396E127B-BB62-4A80-A46B-3C7F80E48640}"/>
    <cellStyle name="40% - Accent2 9 4" xfId="2055" xr:uid="{42A2E6E4-E581-42A2-B5F2-C8AA8103AF56}"/>
    <cellStyle name="40% - Accent2 9 5" xfId="2056" xr:uid="{D1AD6775-1DDF-4B2F-A64E-54EB1EDD74AC}"/>
    <cellStyle name="40% - Accent2 9_ACT_NIBD EQ" xfId="2057" xr:uid="{480BAD0E-2CF4-4A3E-BC0D-A0A001F5CF7F}"/>
    <cellStyle name="40% - Accent3 10" xfId="2058" xr:uid="{93832354-421B-458C-82ED-69C43ECDEE4C}"/>
    <cellStyle name="40% - Accent3 10 2" xfId="2059" xr:uid="{735EE8CB-430B-429C-ABEB-3B84C448E745}"/>
    <cellStyle name="40% - Accent3 10 3" xfId="2060" xr:uid="{E3A97E9B-3367-49DC-BC92-3BCB84BD560C}"/>
    <cellStyle name="40% - Accent3 11" xfId="2061" xr:uid="{83C6E673-DC19-4EEF-976F-4E13968060EB}"/>
    <cellStyle name="40% - Accent3 12" xfId="2062" xr:uid="{182F1C03-1B70-458A-8A9B-4A30CBE19858}"/>
    <cellStyle name="40% - Accent3 13" xfId="2063" xr:uid="{16E7DF1E-05AE-40EF-9565-57B9A4F475A4}"/>
    <cellStyle name="40% - Accent3 2" xfId="2064" xr:uid="{0EF60B85-05A2-4820-B458-8E02A7AF39FC}"/>
    <cellStyle name="40% - Accent3 2 2" xfId="2065" xr:uid="{E8D8481D-0D35-48AA-A112-C8E37559AF62}"/>
    <cellStyle name="40% - Accent3 2 2 2" xfId="2066" xr:uid="{7DAB6242-63CE-457B-99B6-117FA41EB5D9}"/>
    <cellStyle name="40% - Accent3 2 2 2 2" xfId="2067" xr:uid="{E1DE77C1-B2E1-4FCC-B33F-E5B49FDFB8F9}"/>
    <cellStyle name="40% - Accent3 2 2 2 2 2" xfId="2068" xr:uid="{BEE24862-73C0-4E96-B2B1-201264A382F9}"/>
    <cellStyle name="40% - Accent3 2 2 2 2 3" xfId="2069" xr:uid="{F6D67EA1-C415-4915-814A-D52924D2A379}"/>
    <cellStyle name="40% - Accent3 2 2 2 3" xfId="2070" xr:uid="{C5D40696-ECAD-4068-91AC-BACBF8316DE9}"/>
    <cellStyle name="40% - Accent3 2 2 2 4" xfId="2071" xr:uid="{0B1B5429-3A51-4D6D-AF0E-DE711A8B6851}"/>
    <cellStyle name="40% - Accent3 2 2 2 5" xfId="2072" xr:uid="{929C8DC6-238C-4E45-8D31-8CD5501B8DE2}"/>
    <cellStyle name="40% - Accent3 2 2 2_ACT_NIBD EQ" xfId="2073" xr:uid="{83015E9F-43D9-4C01-85A9-2317B13BEB43}"/>
    <cellStyle name="40% - Accent3 2 2 3" xfId="2074" xr:uid="{4D9DED78-80D8-416A-A075-BDA25D93423A}"/>
    <cellStyle name="40% - Accent3 2 2 3 2" xfId="2075" xr:uid="{FE0B63F8-49F4-41E9-9194-5644DA06FB6E}"/>
    <cellStyle name="40% - Accent3 2 2 3 2 2" xfId="2076" xr:uid="{0E15330F-628C-4A48-B6FF-77FB4395FB9D}"/>
    <cellStyle name="40% - Accent3 2 2 3 2 3" xfId="2077" xr:uid="{19E2870B-5D3D-4804-946C-D98CE2EAA124}"/>
    <cellStyle name="40% - Accent3 2 2 3 3" xfId="2078" xr:uid="{9393C778-B25D-45F1-A35A-9C9053E27180}"/>
    <cellStyle name="40% - Accent3 2 2 3 4" xfId="2079" xr:uid="{C72DD52C-9B1C-452C-B66A-57DF6E536D9D}"/>
    <cellStyle name="40% - Accent3 2 2 3 5" xfId="2080" xr:uid="{00E07807-7004-4556-B0EF-4516BE524612}"/>
    <cellStyle name="40% - Accent3 2 2 3_ACT_NIBD EQ" xfId="2081" xr:uid="{263D01B2-EA87-4AE0-A45E-3B719195D009}"/>
    <cellStyle name="40% - Accent3 2 2 4" xfId="2082" xr:uid="{777F9141-8963-45E3-A724-E41D860FD0F3}"/>
    <cellStyle name="40% - Accent3 2 2 4 2" xfId="2083" xr:uid="{4350680E-41D5-452B-894B-880A53B5A07E}"/>
    <cellStyle name="40% - Accent3 2 2 4 3" xfId="2084" xr:uid="{1E55F21E-A1B3-4B53-876B-664DC290F703}"/>
    <cellStyle name="40% - Accent3 2 2 5" xfId="2085" xr:uid="{CD8E4BEE-5252-4034-B37D-1987E0A6B5C5}"/>
    <cellStyle name="40% - Accent3 2 2 6" xfId="2086" xr:uid="{B6140BE3-BE4A-4E69-8A41-95905B21E4A2}"/>
    <cellStyle name="40% - Accent3 2 2 7" xfId="2087" xr:uid="{329B149A-4170-4ED5-8CF3-C74A9812CE9A}"/>
    <cellStyle name="40% - Accent3 2 2_ACT Segment adj EBITDA" xfId="2088" xr:uid="{C8A48069-97EF-451C-8354-50505D0E66FB}"/>
    <cellStyle name="40% - Accent3 2 3" xfId="2089" xr:uid="{2654A275-3F9B-4AA8-B746-77E694132B38}"/>
    <cellStyle name="40% - Accent3 2 3 2" xfId="2090" xr:uid="{820AE5CB-E41E-4ADF-8B88-905C3286A1E5}"/>
    <cellStyle name="40% - Accent3 2 3 2 2" xfId="2091" xr:uid="{D92DD775-12A7-449A-88BC-101B0D5DFF5C}"/>
    <cellStyle name="40% - Accent3 2 3 2 3" xfId="2092" xr:uid="{FEA35D3F-BC45-456C-B0E4-2B28B4274D2B}"/>
    <cellStyle name="40% - Accent3 2 3 3" xfId="2093" xr:uid="{AC5D4AC4-5571-42F0-B992-5D17F4C3B484}"/>
    <cellStyle name="40% - Accent3 2 3 4" xfId="2094" xr:uid="{282E66BE-8121-479E-BDD8-CFF3FE09E68A}"/>
    <cellStyle name="40% - Accent3 2 3 5" xfId="2095" xr:uid="{11070263-48B6-4E1B-ACB6-545075E1E7C1}"/>
    <cellStyle name="40% - Accent3 2 3_ACT_NIBD EQ" xfId="2096" xr:uid="{7B8736D1-5230-45E2-801D-265119CECFD6}"/>
    <cellStyle name="40% - Accent3 2 4" xfId="2097" xr:uid="{09193C25-084A-4A2C-A570-0995ED71C2F4}"/>
    <cellStyle name="40% - Accent3 2 4 2" xfId="2098" xr:uid="{64E96410-11AC-4D3F-AAF3-56F7EA44B362}"/>
    <cellStyle name="40% - Accent3 2 4 2 2" xfId="2099" xr:uid="{B933D67A-AE23-4E12-89CA-EE065FFA0731}"/>
    <cellStyle name="40% - Accent3 2 4 2 3" xfId="2100" xr:uid="{8C439FD3-43D4-4D0A-A1DF-FB270E6E8414}"/>
    <cellStyle name="40% - Accent3 2 4 3" xfId="2101" xr:uid="{751E8CD9-776D-41F0-B94A-15CBA14BE955}"/>
    <cellStyle name="40% - Accent3 2 4 4" xfId="2102" xr:uid="{542DE3C0-12A6-4B3C-A77C-7F2FE666F5EE}"/>
    <cellStyle name="40% - Accent3 2 4 5" xfId="2103" xr:uid="{B115AADB-262D-4430-9F43-3C6B9BF75B9A}"/>
    <cellStyle name="40% - Accent3 2 4_ACT_NIBD EQ" xfId="2104" xr:uid="{88F1EF48-6FE8-42BB-8AF4-8FDC2C99A482}"/>
    <cellStyle name="40% - Accent3 2 5" xfId="2105" xr:uid="{ADD52D71-0E41-4ECD-AB19-BAB0889CD1D8}"/>
    <cellStyle name="40% - Accent3 2 5 2" xfId="2106" xr:uid="{5296EBE5-BA35-4A96-910B-6EA4CB4AE1C5}"/>
    <cellStyle name="40% - Accent3 2 5 3" xfId="2107" xr:uid="{C9045EC8-58DD-43DF-8370-F793AAE4BD08}"/>
    <cellStyle name="40% - Accent3 2 6" xfId="2108" xr:uid="{97733DD5-A027-45D1-A29C-8E24E3899852}"/>
    <cellStyle name="40% - Accent3 2 7" xfId="2109" xr:uid="{4043AC83-B6B8-4277-BA39-34F62BF00F75}"/>
    <cellStyle name="40% - Accent3 2 8" xfId="2110" xr:uid="{632D3AD8-937B-49B9-960D-A09F2610AB53}"/>
    <cellStyle name="40% - Accent3 2_ACT Segment adj EBITDA" xfId="2111" xr:uid="{22916852-F220-4848-9A79-B6A902725E74}"/>
    <cellStyle name="40% - Accent3 3" xfId="2112" xr:uid="{E88043BB-F43E-4E62-9444-38C30510BE1E}"/>
    <cellStyle name="40% - Accent3 3 2" xfId="2113" xr:uid="{7FEC4471-BD40-4127-AC18-0C20DEBC08AB}"/>
    <cellStyle name="40% - Accent3 3 2 2" xfId="2114" xr:uid="{D03C8A35-F8B4-455D-B0A7-FB08B431240D}"/>
    <cellStyle name="40% - Accent3 3 2 2 2" xfId="2115" xr:uid="{FBE7C39C-8F85-46C4-BE4A-382C04CCF9FC}"/>
    <cellStyle name="40% - Accent3 3 2 2 2 2" xfId="2116" xr:uid="{0A804D6F-0E7B-49C2-B17C-D547CE9FD7FE}"/>
    <cellStyle name="40% - Accent3 3 2 2 2 3" xfId="2117" xr:uid="{DFC8E352-ECB2-4305-854C-3B753170E678}"/>
    <cellStyle name="40% - Accent3 3 2 2 3" xfId="2118" xr:uid="{3C235AFF-B1AA-48C1-9954-E73ADF0D2280}"/>
    <cellStyle name="40% - Accent3 3 2 2 4" xfId="2119" xr:uid="{DC5CE5FA-1774-4760-AAD3-81CC97775A05}"/>
    <cellStyle name="40% - Accent3 3 2 2 5" xfId="2120" xr:uid="{45E43BCC-1C9E-4EAA-A343-EE33A236BA20}"/>
    <cellStyle name="40% - Accent3 3 2 2_ACT_NIBD EQ" xfId="2121" xr:uid="{807A21FB-59A4-44BB-BA39-8BCE5CD16F40}"/>
    <cellStyle name="40% - Accent3 3 2 3" xfId="2122" xr:uid="{FDB34084-4138-422B-9BC4-552ADA6875BF}"/>
    <cellStyle name="40% - Accent3 3 2 3 2" xfId="2123" xr:uid="{D4A6CC0D-37C2-4ED2-A00A-F07907898FCA}"/>
    <cellStyle name="40% - Accent3 3 2 3 2 2" xfId="2124" xr:uid="{C4416E03-76B9-4948-B5A0-AF68643F2E96}"/>
    <cellStyle name="40% - Accent3 3 2 3 2 3" xfId="2125" xr:uid="{96908EC4-252B-4C9B-B1A3-E0BA0C1B23B4}"/>
    <cellStyle name="40% - Accent3 3 2 3 3" xfId="2126" xr:uid="{9454DD82-CD65-4E29-A3AF-C1E22A0B06CE}"/>
    <cellStyle name="40% - Accent3 3 2 3 4" xfId="2127" xr:uid="{0A4EF8EE-D450-4196-A9E9-527FF5E41699}"/>
    <cellStyle name="40% - Accent3 3 2 3 5" xfId="2128" xr:uid="{CAEE74C0-0F3C-444A-99C0-A50A8188A30A}"/>
    <cellStyle name="40% - Accent3 3 2 3_ACT_NIBD EQ" xfId="2129" xr:uid="{C141BF8E-949A-4F40-B446-0D57A2F36175}"/>
    <cellStyle name="40% - Accent3 3 2 4" xfId="2130" xr:uid="{0CF3A019-0CF9-45E1-BAA2-770115C5810B}"/>
    <cellStyle name="40% - Accent3 3 2 4 2" xfId="2131" xr:uid="{9B8D079A-8433-4DB0-9492-4C86FF2B7527}"/>
    <cellStyle name="40% - Accent3 3 2 4 3" xfId="2132" xr:uid="{00D950E0-B7BC-4EA9-A55E-FA0A1F4678AF}"/>
    <cellStyle name="40% - Accent3 3 2 5" xfId="2133" xr:uid="{0837A130-BFDD-44BD-9930-E4CD7B4CC677}"/>
    <cellStyle name="40% - Accent3 3 2 6" xfId="2134" xr:uid="{7564CC5F-0F64-4121-85B9-6C9CDEFC4726}"/>
    <cellStyle name="40% - Accent3 3 2 7" xfId="2135" xr:uid="{50138A32-BDE0-4A66-82E0-0351ACCC192D}"/>
    <cellStyle name="40% - Accent3 3 2_ACT Segment adj EBITDA" xfId="2136" xr:uid="{97688D5D-D83B-4A66-8D5E-240A61100F43}"/>
    <cellStyle name="40% - Accent3 3 3" xfId="2137" xr:uid="{F67DB2E2-C1B6-4E80-A637-12A97A9D135D}"/>
    <cellStyle name="40% - Accent3 3 3 2" xfId="2138" xr:uid="{ACB007C3-901D-406C-AAFF-EB27D75F5AFA}"/>
    <cellStyle name="40% - Accent3 3 3 2 2" xfId="2139" xr:uid="{F221FB54-0170-407A-99D3-8A2B1D487FEA}"/>
    <cellStyle name="40% - Accent3 3 3 2 3" xfId="2140" xr:uid="{7A069C2A-4D6F-47D9-8BB1-549686BD5350}"/>
    <cellStyle name="40% - Accent3 3 3 3" xfId="2141" xr:uid="{F5544D9B-E0D6-449D-9A46-9168BBB0BF2A}"/>
    <cellStyle name="40% - Accent3 3 3 4" xfId="2142" xr:uid="{797C7B55-03D5-4FD8-8B41-1F24385AE340}"/>
    <cellStyle name="40% - Accent3 3 3 5" xfId="2143" xr:uid="{CC963598-A51B-4E06-8BCF-018F34BE9D05}"/>
    <cellStyle name="40% - Accent3 3 3_ACT_NIBD EQ" xfId="2144" xr:uid="{F56427D0-7115-4A11-A160-043DD1A9B731}"/>
    <cellStyle name="40% - Accent3 3 4" xfId="2145" xr:uid="{25FB4AE6-1743-497C-8F7D-F67F06724CB5}"/>
    <cellStyle name="40% - Accent3 3 4 2" xfId="2146" xr:uid="{4E3C68AF-F904-48E2-92C0-94249439135F}"/>
    <cellStyle name="40% - Accent3 3 4 2 2" xfId="2147" xr:uid="{70A1B261-DC83-4957-A5EF-3DA6C64733DD}"/>
    <cellStyle name="40% - Accent3 3 4 2 3" xfId="2148" xr:uid="{DB7BCF6E-C620-40A7-9888-A537447D5FF3}"/>
    <cellStyle name="40% - Accent3 3 4 3" xfId="2149" xr:uid="{F4C37A64-CA78-4F6B-A427-54397BCBB617}"/>
    <cellStyle name="40% - Accent3 3 4 4" xfId="2150" xr:uid="{D67D9DB6-4339-4160-A2CF-0B984D4D8D08}"/>
    <cellStyle name="40% - Accent3 3 4 5" xfId="2151" xr:uid="{79FEF537-4770-449F-BD7C-4B30DD7693CE}"/>
    <cellStyle name="40% - Accent3 3 4_ACT_NIBD EQ" xfId="2152" xr:uid="{F19F1318-B65C-4B7C-A99B-7E0D2602F8B2}"/>
    <cellStyle name="40% - Accent3 3 5" xfId="2153" xr:uid="{2647D47D-D670-4C32-AD04-FA8D47A76003}"/>
    <cellStyle name="40% - Accent3 3 5 2" xfId="2154" xr:uid="{0C698553-79F6-4603-8B7E-054F835A427B}"/>
    <cellStyle name="40% - Accent3 3 5 3" xfId="2155" xr:uid="{7825F343-80F7-47A9-BCAA-4B160C4BFAE8}"/>
    <cellStyle name="40% - Accent3 3 6" xfId="2156" xr:uid="{DBDFD272-96AA-4A9B-9DAD-EA05151DB95C}"/>
    <cellStyle name="40% - Accent3 3 7" xfId="2157" xr:uid="{5F76F2A1-0B61-4BE9-89EA-86E11A243DCF}"/>
    <cellStyle name="40% - Accent3 3 8" xfId="2158" xr:uid="{34A0023D-1A36-4F67-98EC-34E3FF92306A}"/>
    <cellStyle name="40% - Accent3 3_ACT Segment adj EBITDA" xfId="2159" xr:uid="{5CEDBA7F-B139-4C2D-B263-E47C74FB0587}"/>
    <cellStyle name="40% - Accent3 4" xfId="2160" xr:uid="{F1DB8702-6124-4D41-B15E-CEC3A9F9334A}"/>
    <cellStyle name="40% - Accent3 4 2" xfId="2161" xr:uid="{40907F21-BED1-499F-ABEE-F69B96515A8F}"/>
    <cellStyle name="40% - Accent3 4 2 2" xfId="2162" xr:uid="{F8182AC8-F23D-4740-8E63-60099D4CBA5F}"/>
    <cellStyle name="40% - Accent3 4 2 2 2" xfId="2163" xr:uid="{383AB065-3B47-44E5-BEED-384D1FE929C6}"/>
    <cellStyle name="40% - Accent3 4 2 2 3" xfId="2164" xr:uid="{789C0074-3BCA-4967-AEF6-27E5F3F1AF46}"/>
    <cellStyle name="40% - Accent3 4 2 3" xfId="2165" xr:uid="{DF968227-E848-4488-8201-357195E9B6A3}"/>
    <cellStyle name="40% - Accent3 4 2 4" xfId="2166" xr:uid="{B468675F-70EA-42A5-BFF4-64074EB5A68E}"/>
    <cellStyle name="40% - Accent3 4 2 5" xfId="2167" xr:uid="{B2F978C8-C56C-4396-A4CC-6DA097CD6CEC}"/>
    <cellStyle name="40% - Accent3 4 2_ACT_NIBD EQ" xfId="2168" xr:uid="{C682928D-1498-43CD-9102-0C73B2534E88}"/>
    <cellStyle name="40% - Accent3 4 3" xfId="2169" xr:uid="{69B6CAD0-9353-4485-B846-37BDCE24655D}"/>
    <cellStyle name="40% - Accent3 4 3 2" xfId="2170" xr:uid="{10B39A6E-D817-4FBE-A9AA-506CB9FEFE15}"/>
    <cellStyle name="40% - Accent3 4 3 2 2" xfId="2171" xr:uid="{8D899D29-0FC9-4BA5-8D2B-78749ECCEC20}"/>
    <cellStyle name="40% - Accent3 4 3 2 3" xfId="2172" xr:uid="{F006BF3F-EFB3-47D5-A780-8DAC0395C33A}"/>
    <cellStyle name="40% - Accent3 4 3 3" xfId="2173" xr:uid="{8D937333-8181-4FEB-BCA9-48A74FB37A4F}"/>
    <cellStyle name="40% - Accent3 4 3 4" xfId="2174" xr:uid="{221AFB6A-5AF8-4B8E-87AA-0A4F193DB164}"/>
    <cellStyle name="40% - Accent3 4 3 5" xfId="2175" xr:uid="{D12F1D80-CE66-4C7F-B86D-7F707F809523}"/>
    <cellStyle name="40% - Accent3 4 3_ACT_NIBD EQ" xfId="2176" xr:uid="{D099F3C7-68FF-46C5-9D0B-CDC1BBF805AA}"/>
    <cellStyle name="40% - Accent3 4 4" xfId="2177" xr:uid="{6FB844F6-D796-4C90-9045-CB368D5B7D05}"/>
    <cellStyle name="40% - Accent3 4 4 2" xfId="2178" xr:uid="{4CFD733E-E775-45D4-B25A-50473FE4ADD6}"/>
    <cellStyle name="40% - Accent3 4 4 3" xfId="2179" xr:uid="{4DEAF2CE-30EE-404E-BDE9-04D24905E3AA}"/>
    <cellStyle name="40% - Accent3 4 5" xfId="2180" xr:uid="{54C8F13C-DA60-4F80-89D2-43D155BBBB43}"/>
    <cellStyle name="40% - Accent3 4 6" xfId="2181" xr:uid="{05E73C03-9D3A-4CC6-9E59-0C119089EF15}"/>
    <cellStyle name="40% - Accent3 4 7" xfId="2182" xr:uid="{638DF2D5-B562-4652-957D-BE76E72728C4}"/>
    <cellStyle name="40% - Accent3 4_ACT Segment adj EBITDA" xfId="2183" xr:uid="{FAE1BFF7-9193-4231-9F4C-0FC3A0D9CF1E}"/>
    <cellStyle name="40% - Accent3 5" xfId="2184" xr:uid="{8D3CD23E-A5F8-462E-BFF6-08A304745BD4}"/>
    <cellStyle name="40% - Accent3 5 2" xfId="2185" xr:uid="{9BE2DC70-E404-4CBD-BE34-BF756FC2B3E2}"/>
    <cellStyle name="40% - Accent3 5 2 2" xfId="2186" xr:uid="{80B2C865-674F-4F36-A3C7-7C2459C52232}"/>
    <cellStyle name="40% - Accent3 5 2 3" xfId="2187" xr:uid="{1D2C4F19-01B4-4A81-9486-D16D5FC071D2}"/>
    <cellStyle name="40% - Accent3 5 3" xfId="2188" xr:uid="{D518E488-7A25-438E-B6DA-3DD4E594D718}"/>
    <cellStyle name="40% - Accent3 5 4" xfId="2189" xr:uid="{24D9899A-ED83-417E-A2A9-8D9BF2734EAC}"/>
    <cellStyle name="40% - Accent3 5 5" xfId="2190" xr:uid="{035BEF4C-707B-4AFF-B047-6E9A8674E669}"/>
    <cellStyle name="40% - Accent3 5_ACT Segment adj EBITDA" xfId="2191" xr:uid="{4C015A45-2E95-4E7C-8A7E-C9F5AD7B85CD}"/>
    <cellStyle name="40% - Accent3 6" xfId="2192" xr:uid="{D0E6E9A9-8CEE-476B-9D8B-D4A6273F9D4B}"/>
    <cellStyle name="40% - Accent3 6 2" xfId="2193" xr:uid="{8CD7ED84-B6EF-4547-9A12-35F972841460}"/>
    <cellStyle name="40% - Accent3 6 2 2" xfId="2194" xr:uid="{93740716-F326-4A24-8ED1-A0455A789E53}"/>
    <cellStyle name="40% - Accent3 6 2 3" xfId="2195" xr:uid="{37F05D84-CA8C-4D7F-B202-3AE908E50C99}"/>
    <cellStyle name="40% - Accent3 6 3" xfId="2196" xr:uid="{70D4685B-05F5-4B5B-97B0-93F45BD9F0B2}"/>
    <cellStyle name="40% - Accent3 6 4" xfId="2197" xr:uid="{36C0FA20-3786-42C7-9A19-3876196C3E06}"/>
    <cellStyle name="40% - Accent3 6 5" xfId="2198" xr:uid="{63C1DED7-62D9-4609-9977-BC62BDF2B2DB}"/>
    <cellStyle name="40% - Accent3 6_ACT_NIBD EQ" xfId="2199" xr:uid="{BF54A915-E8AC-4ED9-A6C9-5E1533846CCC}"/>
    <cellStyle name="40% - Accent3 7" xfId="2200" xr:uid="{3D872639-9D13-4C0D-B367-C112DA463FC7}"/>
    <cellStyle name="40% - Accent3 7 2" xfId="2201" xr:uid="{72CBD509-00A8-4802-8784-B0A819BAA852}"/>
    <cellStyle name="40% - Accent3 7 2 2" xfId="2202" xr:uid="{A85B23B1-E332-4E6A-997E-DA303E744BC0}"/>
    <cellStyle name="40% - Accent3 7 2 3" xfId="2203" xr:uid="{E27A65C6-631B-4BD1-A40A-79A6F1261E89}"/>
    <cellStyle name="40% - Accent3 7 3" xfId="2204" xr:uid="{AB0FE232-57A4-4E7F-83E7-4590A08FEF5E}"/>
    <cellStyle name="40% - Accent3 7 4" xfId="2205" xr:uid="{34258565-CAAE-4D95-8E9C-8BB4AEAFA83B}"/>
    <cellStyle name="40% - Accent3 7 5" xfId="2206" xr:uid="{D184BF87-3BD4-40F0-95DA-4A7ED669A539}"/>
    <cellStyle name="40% - Accent3 7_ACT_NIBD EQ" xfId="2207" xr:uid="{EA0A420F-3095-4EF0-9BEA-607BDF33A887}"/>
    <cellStyle name="40% - Accent3 8" xfId="2208" xr:uid="{635C8342-B129-4F6C-A348-9B6E44C1CD25}"/>
    <cellStyle name="40% - Accent3 8 2" xfId="2209" xr:uid="{3A997782-83A5-4BCF-9ABE-A09DC5A013E2}"/>
    <cellStyle name="40% - Accent3 8 2 2" xfId="2210" xr:uid="{021E0F7E-313B-460F-B3FF-992A6DB61DB6}"/>
    <cellStyle name="40% - Accent3 8 2 3" xfId="2211" xr:uid="{AFAD8815-037C-47FF-9573-998E3535E433}"/>
    <cellStyle name="40% - Accent3 8 3" xfId="2212" xr:uid="{D932A5A9-DE3E-4055-A543-B20D92185C1E}"/>
    <cellStyle name="40% - Accent3 8 4" xfId="2213" xr:uid="{CACE3074-BC09-4006-B142-C1A81E5F0D0C}"/>
    <cellStyle name="40% - Accent3 8 5" xfId="2214" xr:uid="{93726580-1013-4EAE-B778-D708EA7D99D1}"/>
    <cellStyle name="40% - Accent3 8_ACT_NIBD EQ" xfId="2215" xr:uid="{2435CFF9-08C3-431F-B0F5-81986151C402}"/>
    <cellStyle name="40% - Accent3 9" xfId="2216" xr:uid="{FE9F774C-E94A-4890-A0A2-ECA6B3756F5D}"/>
    <cellStyle name="40% - Accent3 9 2" xfId="2217" xr:uid="{457A3BC9-EB06-4CE3-A3F8-585649271EB6}"/>
    <cellStyle name="40% - Accent3 9 2 2" xfId="2218" xr:uid="{EB294B0F-0E1D-4477-9002-C12EE4E45CE8}"/>
    <cellStyle name="40% - Accent3 9 2 3" xfId="2219" xr:uid="{56B63D1E-BBA8-4F64-8DBE-28CCCF799983}"/>
    <cellStyle name="40% - Accent3 9 3" xfId="2220" xr:uid="{F53B5D1F-FA7A-4C37-AEE5-76478B12E313}"/>
    <cellStyle name="40% - Accent3 9 4" xfId="2221" xr:uid="{E197116A-0DCF-4C7F-8FE4-0625630F6B9B}"/>
    <cellStyle name="40% - Accent3 9 5" xfId="2222" xr:uid="{4968C98F-286C-4B23-9729-6FD990F1A7A3}"/>
    <cellStyle name="40% - Accent3 9_ACT_NIBD EQ" xfId="2223" xr:uid="{AE07EB02-3C5D-4423-83F9-E1FA0CEA6EE3}"/>
    <cellStyle name="40% - Accent4 10" xfId="2224" xr:uid="{AAC71AEA-4CCF-4CD1-8E01-76C11D841D9D}"/>
    <cellStyle name="40% - Accent4 10 2" xfId="2225" xr:uid="{2579A558-773C-4126-94FB-EC1D08EE8371}"/>
    <cellStyle name="40% - Accent4 10 3" xfId="2226" xr:uid="{077B3BAF-E644-45B3-8EFF-3387B2A113C6}"/>
    <cellStyle name="40% - Accent4 11" xfId="2227" xr:uid="{3975D08B-6681-486D-8D2D-01D0C7838C56}"/>
    <cellStyle name="40% - Accent4 12" xfId="2228" xr:uid="{85293720-343F-4564-A9FA-4EB43BD75C4D}"/>
    <cellStyle name="40% - Accent4 13" xfId="2229" xr:uid="{4EA3CB30-DEB2-482A-A038-BE0ECF9FCA95}"/>
    <cellStyle name="40% - Accent4 2" xfId="2230" xr:uid="{74AAB151-1BEF-431C-A401-F7D458C64E4F}"/>
    <cellStyle name="40% - Accent4 2 2" xfId="2231" xr:uid="{8960064D-EBD2-4216-97D3-9276B8402DAB}"/>
    <cellStyle name="40% - Accent4 2 2 2" xfId="2232" xr:uid="{5A2F6121-B11A-4BA4-96CA-AE3C03BA8AE3}"/>
    <cellStyle name="40% - Accent4 2 2 2 2" xfId="2233" xr:uid="{2F671C53-7968-4375-AD38-3FA9216A0F9E}"/>
    <cellStyle name="40% - Accent4 2 2 2 2 2" xfId="2234" xr:uid="{9E1F9A66-9933-46A0-84D3-024C440D1FE1}"/>
    <cellStyle name="40% - Accent4 2 2 2 2 3" xfId="2235" xr:uid="{92A4FB4F-D61C-4B83-89FA-1F4175AE0DBC}"/>
    <cellStyle name="40% - Accent4 2 2 2 3" xfId="2236" xr:uid="{15A85ABE-EBC1-46CA-8D8F-0B3391429A9E}"/>
    <cellStyle name="40% - Accent4 2 2 2 4" xfId="2237" xr:uid="{1C407924-1E41-48F8-BC3E-4C3E69F36DA9}"/>
    <cellStyle name="40% - Accent4 2 2 2 5" xfId="2238" xr:uid="{086C1C46-85A4-4320-BCCF-62C0C236F79E}"/>
    <cellStyle name="40% - Accent4 2 2 2_ACT_NIBD EQ" xfId="2239" xr:uid="{C88DBFF7-EE42-47A9-B8A3-2FC4E95860B2}"/>
    <cellStyle name="40% - Accent4 2 2 3" xfId="2240" xr:uid="{23D28C4D-66D7-411F-B908-9255A9A08FEC}"/>
    <cellStyle name="40% - Accent4 2 2 3 2" xfId="2241" xr:uid="{FB3F82BC-75FD-4521-B717-0C2406180639}"/>
    <cellStyle name="40% - Accent4 2 2 3 2 2" xfId="2242" xr:uid="{CD711472-3A50-4323-9CE6-B45B40F9621A}"/>
    <cellStyle name="40% - Accent4 2 2 3 2 3" xfId="2243" xr:uid="{1EA25128-D52B-4BC6-83DC-2CD72B49B922}"/>
    <cellStyle name="40% - Accent4 2 2 3 3" xfId="2244" xr:uid="{29ADFBBE-06B5-41A3-9A57-4C7B6C02F1B5}"/>
    <cellStyle name="40% - Accent4 2 2 3 4" xfId="2245" xr:uid="{50DBDA58-0CCF-4B2D-95AC-54EE6BE1704B}"/>
    <cellStyle name="40% - Accent4 2 2 3 5" xfId="2246" xr:uid="{14FE1BE5-8019-4A1A-9878-BC2BB961D7B5}"/>
    <cellStyle name="40% - Accent4 2 2 3_ACT_NIBD EQ" xfId="2247" xr:uid="{3A472436-D764-45D2-9F4A-8BD05078E5BE}"/>
    <cellStyle name="40% - Accent4 2 2 4" xfId="2248" xr:uid="{4E35DA9E-2305-4D7E-AA41-5DE52B0AF3C5}"/>
    <cellStyle name="40% - Accent4 2 2 4 2" xfId="2249" xr:uid="{7DD670B9-9E57-47EB-931A-A5906E519310}"/>
    <cellStyle name="40% - Accent4 2 2 4 3" xfId="2250" xr:uid="{2CFAC015-9721-4B0B-ABA5-41CFC434DC41}"/>
    <cellStyle name="40% - Accent4 2 2 5" xfId="2251" xr:uid="{A3271CBB-E81A-4429-824A-DEFCC7D7707A}"/>
    <cellStyle name="40% - Accent4 2 2 6" xfId="2252" xr:uid="{303AF505-968E-4A88-933E-971B415AB0E1}"/>
    <cellStyle name="40% - Accent4 2 2 7" xfId="2253" xr:uid="{70707345-95CC-43F4-BDAE-0FA41FA3E0AF}"/>
    <cellStyle name="40% - Accent4 2 2_ACT Segment adj EBITDA" xfId="2254" xr:uid="{FEAD8DD8-8B48-4D48-B25C-BC2C7AA0B468}"/>
    <cellStyle name="40% - Accent4 2 3" xfId="2255" xr:uid="{D865B928-CDB6-41A8-9CBC-B2E304B87E3C}"/>
    <cellStyle name="40% - Accent4 2 3 2" xfId="2256" xr:uid="{B9AA8224-C93C-414A-AF4B-9341AFDE99B4}"/>
    <cellStyle name="40% - Accent4 2 3 2 2" xfId="2257" xr:uid="{08467747-567E-4011-8096-74269CF4D243}"/>
    <cellStyle name="40% - Accent4 2 3 2 3" xfId="2258" xr:uid="{CA036100-4093-46B3-8C8C-34EA42A1458C}"/>
    <cellStyle name="40% - Accent4 2 3 3" xfId="2259" xr:uid="{E82405C5-5668-4F27-BCA0-2AD703127C6D}"/>
    <cellStyle name="40% - Accent4 2 3 4" xfId="2260" xr:uid="{04EDF8DD-46F6-4B63-B67D-E15CC25D535A}"/>
    <cellStyle name="40% - Accent4 2 3 5" xfId="2261" xr:uid="{B28FD142-C440-4E05-8D18-27002159779E}"/>
    <cellStyle name="40% - Accent4 2 3_ACT_NIBD EQ" xfId="2262" xr:uid="{F0D1681E-3854-49BC-ADFE-CC133FC0D885}"/>
    <cellStyle name="40% - Accent4 2 4" xfId="2263" xr:uid="{D38D6343-C904-44E8-B979-824F5F5344A3}"/>
    <cellStyle name="40% - Accent4 2 4 2" xfId="2264" xr:uid="{6ADFE3F1-F3A1-4EAC-91BC-1B4F85458462}"/>
    <cellStyle name="40% - Accent4 2 4 2 2" xfId="2265" xr:uid="{F52B020C-4CE6-4D1A-9A2A-D687C30955AD}"/>
    <cellStyle name="40% - Accent4 2 4 2 3" xfId="2266" xr:uid="{7082A16F-518B-4E36-BDA6-ADF0F01E21E7}"/>
    <cellStyle name="40% - Accent4 2 4 3" xfId="2267" xr:uid="{C4C2308F-A0E3-453A-B3C2-2E26EE28355C}"/>
    <cellStyle name="40% - Accent4 2 4 4" xfId="2268" xr:uid="{55E98BE6-9C22-4C33-B53E-C38E5FD8A66B}"/>
    <cellStyle name="40% - Accent4 2 4 5" xfId="2269" xr:uid="{BA8AFF91-5946-4319-B08F-DDD27987D7D1}"/>
    <cellStyle name="40% - Accent4 2 4_ACT_NIBD EQ" xfId="2270" xr:uid="{FD91A344-9A07-48FE-8C00-07FF106E6DF8}"/>
    <cellStyle name="40% - Accent4 2 5" xfId="2271" xr:uid="{EAF1586F-97A6-44FD-94DB-5D43E616159A}"/>
    <cellStyle name="40% - Accent4 2 5 2" xfId="2272" xr:uid="{3C320190-7423-455B-AEDA-E7F8601E981C}"/>
    <cellStyle name="40% - Accent4 2 5 3" xfId="2273" xr:uid="{32B34AEA-048D-46A8-BAEE-C5F73842A8B0}"/>
    <cellStyle name="40% - Accent4 2 6" xfId="2274" xr:uid="{43B02873-AD7F-4C75-9C0F-17EE18847029}"/>
    <cellStyle name="40% - Accent4 2 7" xfId="2275" xr:uid="{839FDCBE-B2A3-4EF2-9BFC-880FA9130D7E}"/>
    <cellStyle name="40% - Accent4 2 8" xfId="2276" xr:uid="{F236F172-8FC8-4387-ADFE-C27AEF5BF855}"/>
    <cellStyle name="40% - Accent4 2_ACT Segment adj EBITDA" xfId="2277" xr:uid="{52AC0F97-5B12-41B6-956F-FFCA7D03DA61}"/>
    <cellStyle name="40% - Accent4 3" xfId="2278" xr:uid="{599CA6E8-80DE-4F13-B095-265E54C6825A}"/>
    <cellStyle name="40% - Accent4 3 2" xfId="2279" xr:uid="{D4155F56-2BA5-4F26-B61F-3D820C1C37B4}"/>
    <cellStyle name="40% - Accent4 3 2 2" xfId="2280" xr:uid="{A2E74C06-DDA5-4AA2-AF39-1473B48162B5}"/>
    <cellStyle name="40% - Accent4 3 2 2 2" xfId="2281" xr:uid="{B4092947-9CE6-4A48-919D-B3E15EF96FE6}"/>
    <cellStyle name="40% - Accent4 3 2 2 2 2" xfId="2282" xr:uid="{FCB918F9-702C-4CF2-8118-DA88AB42A488}"/>
    <cellStyle name="40% - Accent4 3 2 2 2 3" xfId="2283" xr:uid="{0AB5AAAE-692A-436F-95F0-9F48011E869F}"/>
    <cellStyle name="40% - Accent4 3 2 2 3" xfId="2284" xr:uid="{FC2E60DF-3316-4C5F-9557-A81D0722D022}"/>
    <cellStyle name="40% - Accent4 3 2 2 4" xfId="2285" xr:uid="{A1F63AA2-6072-469F-905B-F8FDD5875ED8}"/>
    <cellStyle name="40% - Accent4 3 2 2 5" xfId="2286" xr:uid="{7777A7C3-AC1A-450A-9961-4401B6403ADE}"/>
    <cellStyle name="40% - Accent4 3 2 2_ACT_NIBD EQ" xfId="2287" xr:uid="{DA5A8333-B812-4D69-9A30-D1E2598CF3DF}"/>
    <cellStyle name="40% - Accent4 3 2 3" xfId="2288" xr:uid="{83D05E7C-20E6-4C99-A28A-FEC0549B7210}"/>
    <cellStyle name="40% - Accent4 3 2 3 2" xfId="2289" xr:uid="{21726E87-0B73-4CDF-AA97-928398FCD03E}"/>
    <cellStyle name="40% - Accent4 3 2 3 2 2" xfId="2290" xr:uid="{C73C1CD5-2D73-45F8-A04C-6E252018AAF1}"/>
    <cellStyle name="40% - Accent4 3 2 3 2 3" xfId="2291" xr:uid="{E5E2CA63-46F7-460B-8A12-A4407624207A}"/>
    <cellStyle name="40% - Accent4 3 2 3 3" xfId="2292" xr:uid="{60B228AA-E0CC-4849-8F21-9A4249E9B91B}"/>
    <cellStyle name="40% - Accent4 3 2 3 4" xfId="2293" xr:uid="{F1E84BB7-1015-441B-A2E2-E15AECA9F6D4}"/>
    <cellStyle name="40% - Accent4 3 2 3 5" xfId="2294" xr:uid="{0986E305-F91A-4BA8-A9B7-78C1AA594599}"/>
    <cellStyle name="40% - Accent4 3 2 3_ACT_NIBD EQ" xfId="2295" xr:uid="{375A213A-9E73-4445-A3BB-F7987D26CBBD}"/>
    <cellStyle name="40% - Accent4 3 2 4" xfId="2296" xr:uid="{FE5DC728-063B-42CE-8BE3-ABD4E878FD26}"/>
    <cellStyle name="40% - Accent4 3 2 4 2" xfId="2297" xr:uid="{7A8A2CF1-0428-4E25-8F2D-712176A74CFC}"/>
    <cellStyle name="40% - Accent4 3 2 4 3" xfId="2298" xr:uid="{A37594A8-5727-46C4-BDB8-073589659378}"/>
    <cellStyle name="40% - Accent4 3 2 5" xfId="2299" xr:uid="{F58CD1BB-E6A5-4F07-820F-5FFF2B407541}"/>
    <cellStyle name="40% - Accent4 3 2 6" xfId="2300" xr:uid="{DDE3E91D-AC3B-427A-A9C2-F0D8042A8193}"/>
    <cellStyle name="40% - Accent4 3 2 7" xfId="2301" xr:uid="{7415B99E-53D5-4DFE-A977-ABDBE8A51106}"/>
    <cellStyle name="40% - Accent4 3 2_ACT Segment adj EBITDA" xfId="2302" xr:uid="{B8A90CDE-0015-47C4-A75C-1B64F34E22A4}"/>
    <cellStyle name="40% - Accent4 3 3" xfId="2303" xr:uid="{2CFD7F41-FED6-4BC8-A74D-26A1914C7AD2}"/>
    <cellStyle name="40% - Accent4 3 3 2" xfId="2304" xr:uid="{3F975688-C3B2-4CDB-91A0-FB2D5CF84E1A}"/>
    <cellStyle name="40% - Accent4 3 3 2 2" xfId="2305" xr:uid="{03FE3B37-0993-40EE-827D-AB34530ED0BD}"/>
    <cellStyle name="40% - Accent4 3 3 2 3" xfId="2306" xr:uid="{35548DB4-05C3-4C40-B1B1-4FE6BA031FD5}"/>
    <cellStyle name="40% - Accent4 3 3 3" xfId="2307" xr:uid="{92D16C30-7907-442E-8871-3ECA71C50591}"/>
    <cellStyle name="40% - Accent4 3 3 4" xfId="2308" xr:uid="{30B53504-1DB3-40AC-9D4D-5E8F4E6C6290}"/>
    <cellStyle name="40% - Accent4 3 3 5" xfId="2309" xr:uid="{A3F2295F-935E-4B92-AEFD-53B0BF2CAD1B}"/>
    <cellStyle name="40% - Accent4 3 3_ACT_NIBD EQ" xfId="2310" xr:uid="{1B7F7652-E09D-43A6-8024-D18230049411}"/>
    <cellStyle name="40% - Accent4 3 4" xfId="2311" xr:uid="{1E01F1C6-F874-46D8-BF3D-5FCD796ED89D}"/>
    <cellStyle name="40% - Accent4 3 4 2" xfId="2312" xr:uid="{4136A04E-7837-4D7D-B8C1-9A535B69ECF5}"/>
    <cellStyle name="40% - Accent4 3 4 2 2" xfId="2313" xr:uid="{73D96F25-B486-41CB-846D-73DC5C542417}"/>
    <cellStyle name="40% - Accent4 3 4 2 3" xfId="2314" xr:uid="{2ADE4B5F-1ADF-4315-9ADC-F2F8E6CBF60E}"/>
    <cellStyle name="40% - Accent4 3 4 3" xfId="2315" xr:uid="{DCE4714F-6E89-41A5-87E8-419483C6BA04}"/>
    <cellStyle name="40% - Accent4 3 4 4" xfId="2316" xr:uid="{AC1ED5D5-8F51-46A5-9952-0B1A59551A60}"/>
    <cellStyle name="40% - Accent4 3 4 5" xfId="2317" xr:uid="{5B76D7D9-9281-4CE6-82EE-CB5869C31389}"/>
    <cellStyle name="40% - Accent4 3 4_ACT_NIBD EQ" xfId="2318" xr:uid="{501A9B88-A33A-48AC-9B98-E9175634E48F}"/>
    <cellStyle name="40% - Accent4 3 5" xfId="2319" xr:uid="{4A005F5A-5C2F-4933-A7C6-00CC95358F40}"/>
    <cellStyle name="40% - Accent4 3 5 2" xfId="2320" xr:uid="{7E589C49-498E-451C-AB48-1FF718AA29DE}"/>
    <cellStyle name="40% - Accent4 3 5 3" xfId="2321" xr:uid="{7F79791D-3E30-42C4-93A1-AF872428C1EC}"/>
    <cellStyle name="40% - Accent4 3 6" xfId="2322" xr:uid="{4C62D464-2BAE-40D5-9C48-70E102FE731A}"/>
    <cellStyle name="40% - Accent4 3 7" xfId="2323" xr:uid="{A4F366CA-C058-4D84-A509-B94C4AC3C03D}"/>
    <cellStyle name="40% - Accent4 3 8" xfId="2324" xr:uid="{8D5115E7-4A77-47E5-9E8B-464C880F3FFD}"/>
    <cellStyle name="40% - Accent4 3_ACT Segment adj EBITDA" xfId="2325" xr:uid="{B9895675-CDEF-421A-A7AD-354A87ED61C6}"/>
    <cellStyle name="40% - Accent4 4" xfId="2326" xr:uid="{3FCD3176-8D11-4BF0-BB9B-D84799787E55}"/>
    <cellStyle name="40% - Accent4 4 2" xfId="2327" xr:uid="{F43A7507-C0D8-4B99-866A-16DC810F9900}"/>
    <cellStyle name="40% - Accent4 4 2 2" xfId="2328" xr:uid="{C2E207CE-0D89-4EF3-A0C7-E5785AF1F7F5}"/>
    <cellStyle name="40% - Accent4 4 2 2 2" xfId="2329" xr:uid="{8A1596C0-ACAC-40B4-B547-0E60600AE9BC}"/>
    <cellStyle name="40% - Accent4 4 2 2 3" xfId="2330" xr:uid="{A9C24826-EE4C-4279-B5F4-BB38DDA8C77E}"/>
    <cellStyle name="40% - Accent4 4 2 3" xfId="2331" xr:uid="{CD438A5E-9453-4E3B-9BD0-CAF46DDFE894}"/>
    <cellStyle name="40% - Accent4 4 2 4" xfId="2332" xr:uid="{CFACD04F-1562-41D8-9C86-F5FC85BCE548}"/>
    <cellStyle name="40% - Accent4 4 2 5" xfId="2333" xr:uid="{35674242-63B6-4ADD-B1D5-8572E522428E}"/>
    <cellStyle name="40% - Accent4 4 2_ACT_NIBD EQ" xfId="2334" xr:uid="{82C694A8-3691-420A-B4C5-E634A395701A}"/>
    <cellStyle name="40% - Accent4 4 3" xfId="2335" xr:uid="{0506CABE-BBC9-4075-A0F1-602F7EF39910}"/>
    <cellStyle name="40% - Accent4 4 3 2" xfId="2336" xr:uid="{AE2C3613-2A90-4A04-801A-7D93B5259E09}"/>
    <cellStyle name="40% - Accent4 4 3 2 2" xfId="2337" xr:uid="{A035F090-272B-4A9D-9D1B-76A634C7C3AE}"/>
    <cellStyle name="40% - Accent4 4 3 2 3" xfId="2338" xr:uid="{1568F5FF-AE52-43CB-8918-4D59A010AAEA}"/>
    <cellStyle name="40% - Accent4 4 3 3" xfId="2339" xr:uid="{2AEA50C9-3107-4FD1-81BC-5B92120C31D2}"/>
    <cellStyle name="40% - Accent4 4 3 4" xfId="2340" xr:uid="{F4C8B3FA-D5C7-40C5-A8EC-0E0A583930BF}"/>
    <cellStyle name="40% - Accent4 4 3 5" xfId="2341" xr:uid="{4877909E-05CB-4866-A38E-D08CA4E3B6D3}"/>
    <cellStyle name="40% - Accent4 4 3_ACT_NIBD EQ" xfId="2342" xr:uid="{0424C8A9-22C4-4BFA-8F65-ECAE4937080E}"/>
    <cellStyle name="40% - Accent4 4 4" xfId="2343" xr:uid="{CA418F77-4E9A-4A98-9B51-E4CCE329F72B}"/>
    <cellStyle name="40% - Accent4 4 4 2" xfId="2344" xr:uid="{CBCB6EBE-DE5D-4253-81F9-8CB4BB25B7E5}"/>
    <cellStyle name="40% - Accent4 4 4 3" xfId="2345" xr:uid="{D643A8E1-895D-48F5-B5E0-833DE2D9068C}"/>
    <cellStyle name="40% - Accent4 4 5" xfId="2346" xr:uid="{58D71747-7ED5-4326-8A62-964E0FC2DD10}"/>
    <cellStyle name="40% - Accent4 4 6" xfId="2347" xr:uid="{BB2A613E-FACE-476B-9B8D-DCF11E93D54F}"/>
    <cellStyle name="40% - Accent4 4 7" xfId="2348" xr:uid="{65949B07-F45F-4D8A-A9A4-9BEDFA872650}"/>
    <cellStyle name="40% - Accent4 4_ACT Segment adj EBITDA" xfId="2349" xr:uid="{00DD599B-2B17-4E02-9456-A818068523B9}"/>
    <cellStyle name="40% - Accent4 5" xfId="2350" xr:uid="{5038AA54-E7AA-4007-AF05-355FB97F7174}"/>
    <cellStyle name="40% - Accent4 5 2" xfId="2351" xr:uid="{9F62242C-EB9A-423A-97C2-2D27F6850600}"/>
    <cellStyle name="40% - Accent4 5 2 2" xfId="2352" xr:uid="{960A80FC-C55D-49DE-B88A-BBF3A3211732}"/>
    <cellStyle name="40% - Accent4 5 2 3" xfId="2353" xr:uid="{CBF00FBF-969E-4052-8693-C6524F46B3F4}"/>
    <cellStyle name="40% - Accent4 5 3" xfId="2354" xr:uid="{B60ACBF8-0780-4040-9977-7E58F9002CEE}"/>
    <cellStyle name="40% - Accent4 5 4" xfId="2355" xr:uid="{2C5671F6-E037-4CDC-A1CC-DD0EF2ECAD44}"/>
    <cellStyle name="40% - Accent4 5 5" xfId="2356" xr:uid="{68BBC764-578E-4E72-AE64-9D7957F9B2B3}"/>
    <cellStyle name="40% - Accent4 5_ACT Segment adj EBITDA" xfId="2357" xr:uid="{8CAC2096-B797-4EAC-9968-E6AEC4D73A17}"/>
    <cellStyle name="40% - Accent4 6" xfId="2358" xr:uid="{408FBC83-8F5B-405E-9A28-E8DA66CA6F5B}"/>
    <cellStyle name="40% - Accent4 6 2" xfId="2359" xr:uid="{6681E16A-2CBF-44EB-BBA1-29507995AA49}"/>
    <cellStyle name="40% - Accent4 6 2 2" xfId="2360" xr:uid="{E6591255-0012-426E-8139-376A30025F83}"/>
    <cellStyle name="40% - Accent4 6 2 3" xfId="2361" xr:uid="{8A50ACB2-3398-47F1-8F43-9F42FD45FB3F}"/>
    <cellStyle name="40% - Accent4 6 3" xfId="2362" xr:uid="{58A829C2-257C-4EA4-A75F-E34BED3298E9}"/>
    <cellStyle name="40% - Accent4 6 4" xfId="2363" xr:uid="{DE620A9B-9467-4549-979D-7F4300E02056}"/>
    <cellStyle name="40% - Accent4 6 5" xfId="2364" xr:uid="{9D8D2E4F-859C-408A-B3A8-5656B212A870}"/>
    <cellStyle name="40% - Accent4 6_ACT_NIBD EQ" xfId="2365" xr:uid="{8C0DBB14-6258-43FA-863D-FDF46138D342}"/>
    <cellStyle name="40% - Accent4 7" xfId="2366" xr:uid="{44BEE8C3-0BB1-44E1-8737-170534048295}"/>
    <cellStyle name="40% - Accent4 7 2" xfId="2367" xr:uid="{D0B68DF8-AB3D-4A53-A38D-AD2CAE4DCCC8}"/>
    <cellStyle name="40% - Accent4 7 2 2" xfId="2368" xr:uid="{FD1D420E-81E6-42AE-B9EB-B01869EDE579}"/>
    <cellStyle name="40% - Accent4 7 2 3" xfId="2369" xr:uid="{2500E07E-7834-4F3A-B1BE-8A1DF7D381BE}"/>
    <cellStyle name="40% - Accent4 7 3" xfId="2370" xr:uid="{4C04DDAC-3E78-41BF-9E9E-BB5C73F657FC}"/>
    <cellStyle name="40% - Accent4 7 4" xfId="2371" xr:uid="{0AE3063B-2E7D-4DD1-AC76-A8D2B8A66EF9}"/>
    <cellStyle name="40% - Accent4 7 5" xfId="2372" xr:uid="{C221DC08-9F96-4099-A2A3-711CA37BA7FF}"/>
    <cellStyle name="40% - Accent4 7_ACT_NIBD EQ" xfId="2373" xr:uid="{634D1ED5-D660-4FC3-9EB5-983130B9ACA9}"/>
    <cellStyle name="40% - Accent4 8" xfId="2374" xr:uid="{50D28BF1-FD64-4119-BC2D-7B3EEC25677A}"/>
    <cellStyle name="40% - Accent4 8 2" xfId="2375" xr:uid="{DC7AB9AA-53BF-4E2B-9555-1353D418B9FB}"/>
    <cellStyle name="40% - Accent4 8 2 2" xfId="2376" xr:uid="{D2D7BEA5-BFC7-446C-9649-EC6CACC7E5C7}"/>
    <cellStyle name="40% - Accent4 8 2 3" xfId="2377" xr:uid="{04723822-1B93-4E65-A00A-29637F862AE6}"/>
    <cellStyle name="40% - Accent4 8 3" xfId="2378" xr:uid="{F9B2D855-2200-4BA4-B1DC-01EB5DAAA0B2}"/>
    <cellStyle name="40% - Accent4 8 4" xfId="2379" xr:uid="{C9C8D830-6871-4296-9A4E-85764297E7A6}"/>
    <cellStyle name="40% - Accent4 8 5" xfId="2380" xr:uid="{9F010894-C934-4478-8EA7-32830F787399}"/>
    <cellStyle name="40% - Accent4 8_ACT_NIBD EQ" xfId="2381" xr:uid="{02A34ACD-3047-461B-8DB6-C4BB87F0F07B}"/>
    <cellStyle name="40% - Accent4 9" xfId="2382" xr:uid="{7103C8AA-93C3-40B5-8ED9-F0C2F3D9403D}"/>
    <cellStyle name="40% - Accent4 9 2" xfId="2383" xr:uid="{BC5555BE-4655-4E81-904A-CDD627AFEC3C}"/>
    <cellStyle name="40% - Accent4 9 2 2" xfId="2384" xr:uid="{32557645-15E2-450E-BE7D-43B0AA00767F}"/>
    <cellStyle name="40% - Accent4 9 2 3" xfId="2385" xr:uid="{30256CD6-B685-4A55-B239-66C04027603A}"/>
    <cellStyle name="40% - Accent4 9 3" xfId="2386" xr:uid="{D035A14F-A91C-4DD5-B12C-A786C7EDE9E1}"/>
    <cellStyle name="40% - Accent4 9 4" xfId="2387" xr:uid="{5532096A-53FD-41D5-ABC3-370CED868069}"/>
    <cellStyle name="40% - Accent4 9 5" xfId="2388" xr:uid="{EF394BB6-7E99-4F0A-8274-EC85B18AFAE7}"/>
    <cellStyle name="40% - Accent4 9_ACT_NIBD EQ" xfId="2389" xr:uid="{EBABD461-F250-4EA7-A2F2-62D954BDEFCE}"/>
    <cellStyle name="40% - Accent5 10" xfId="2390" xr:uid="{BC8FAF00-3F06-4004-BDCA-89A57292900B}"/>
    <cellStyle name="40% - Accent5 10 2" xfId="2391" xr:uid="{91C45FEB-AA62-4518-8839-1F93541F5B15}"/>
    <cellStyle name="40% - Accent5 10 3" xfId="2392" xr:uid="{A54AF0D9-D9BF-48D2-8BB2-352BDC1A9630}"/>
    <cellStyle name="40% - Accent5 11" xfId="2393" xr:uid="{8A7A8941-D665-458E-8A33-A4FB244AD589}"/>
    <cellStyle name="40% - Accent5 12" xfId="2394" xr:uid="{1A968892-9018-498B-87E5-6F1482172672}"/>
    <cellStyle name="40% - Accent5 13" xfId="2395" xr:uid="{38000FF6-E3A4-462F-9E7D-6C81460CA8C0}"/>
    <cellStyle name="40% - Accent5 2" xfId="2396" xr:uid="{5D451DE0-A98C-4974-A05E-6DD9817576D6}"/>
    <cellStyle name="40% - Accent5 2 2" xfId="2397" xr:uid="{EE1A717C-ECE4-4E14-98F4-7AD8EA87D41D}"/>
    <cellStyle name="40% - Accent5 2 2 2" xfId="2398" xr:uid="{6073A20C-13C9-4A95-9512-3AF33E1AA0AB}"/>
    <cellStyle name="40% - Accent5 2 2 2 2" xfId="2399" xr:uid="{6FA99DC8-BC41-457A-B012-4811C2028E62}"/>
    <cellStyle name="40% - Accent5 2 2 2 2 2" xfId="2400" xr:uid="{64428A55-F39A-4FBF-9FA6-313188ABB3E7}"/>
    <cellStyle name="40% - Accent5 2 2 2 2 3" xfId="2401" xr:uid="{7BE812CD-AFAC-4DC8-B3DA-1E85546DEA7B}"/>
    <cellStyle name="40% - Accent5 2 2 2 3" xfId="2402" xr:uid="{8F860697-0137-43A5-91D6-B944167391C6}"/>
    <cellStyle name="40% - Accent5 2 2 2 4" xfId="2403" xr:uid="{8E862ED0-D657-409E-873A-B94F8C7A742C}"/>
    <cellStyle name="40% - Accent5 2 2 2 5" xfId="2404" xr:uid="{428C4909-FBCB-490F-A4AB-F1A0CEF5F327}"/>
    <cellStyle name="40% - Accent5 2 2 2_Group Financials" xfId="2405" xr:uid="{147EA907-2F27-4E58-8F7F-0AD1928B840C}"/>
    <cellStyle name="40% - Accent5 2 2 3" xfId="2406" xr:uid="{812E4636-26FF-4060-97D7-0AB985D8989C}"/>
    <cellStyle name="40% - Accent5 2 2 3 2" xfId="2407" xr:uid="{345170AF-CB57-4912-A4E7-3A92F395542A}"/>
    <cellStyle name="40% - Accent5 2 2 3 2 2" xfId="2408" xr:uid="{0568B122-C86D-4414-A58E-62D18968953D}"/>
    <cellStyle name="40% - Accent5 2 2 3 2 3" xfId="2409" xr:uid="{E4CA9F98-93DE-4E10-9256-FF4E65FD49BF}"/>
    <cellStyle name="40% - Accent5 2 2 3 3" xfId="2410" xr:uid="{352D5D50-C883-4CC7-ACC8-B8E4CE694DEE}"/>
    <cellStyle name="40% - Accent5 2 2 3 4" xfId="2411" xr:uid="{05D37376-3652-4F83-8483-34BED35850F4}"/>
    <cellStyle name="40% - Accent5 2 2 3 5" xfId="2412" xr:uid="{E02D910D-D0B9-4549-995D-12C5A0355C2D}"/>
    <cellStyle name="40% - Accent5 2 2 3_Group Financials" xfId="2413" xr:uid="{C985EA2D-F595-4789-80F5-FC1D9E9EAE81}"/>
    <cellStyle name="40% - Accent5 2 2 4" xfId="2414" xr:uid="{75769CC2-5DCA-4DF8-BFF4-12A45BA732B1}"/>
    <cellStyle name="40% - Accent5 2 2 4 2" xfId="2415" xr:uid="{DD47F9C5-1485-4A1D-B2B1-E6A1FB7AAAD5}"/>
    <cellStyle name="40% - Accent5 2 2 4 3" xfId="2416" xr:uid="{3F897281-AB5C-4A63-9983-63ADA34518E1}"/>
    <cellStyle name="40% - Accent5 2 2 5" xfId="2417" xr:uid="{C8455544-EAAD-49DA-8F1B-931A56C634EF}"/>
    <cellStyle name="40% - Accent5 2 2 6" xfId="2418" xr:uid="{3014B397-8B7E-4785-B7E1-BACAC027AF01}"/>
    <cellStyle name="40% - Accent5 2 2 7" xfId="2419" xr:uid="{8C785EF3-8590-4FC8-8D79-50AD4FCF4C44}"/>
    <cellStyle name="40% - Accent5 2 2_Actuals YTD" xfId="2420" xr:uid="{D682D12C-1219-4985-9BB3-F24DAB99ADEB}"/>
    <cellStyle name="40% - Accent5 2 3" xfId="2421" xr:uid="{B6CF2EC3-2FBA-46FA-AA89-9C2F66D47080}"/>
    <cellStyle name="40% - Accent5 2 3 2" xfId="2422" xr:uid="{78DFBDD2-E736-4E96-A00C-97E28357BE1A}"/>
    <cellStyle name="40% - Accent5 2 3 2 2" xfId="2423" xr:uid="{1DF53AEB-8444-4719-AB8A-5AF925E892E5}"/>
    <cellStyle name="40% - Accent5 2 3 2 3" xfId="2424" xr:uid="{94310EA5-466F-4BAD-998A-5C7C3BD3B364}"/>
    <cellStyle name="40% - Accent5 2 3 3" xfId="2425" xr:uid="{F06EFDE9-8146-4CB8-ABA3-1E584CF8414E}"/>
    <cellStyle name="40% - Accent5 2 3 4" xfId="2426" xr:uid="{6667C2FD-A35D-4185-8462-AE37CA87B766}"/>
    <cellStyle name="40% - Accent5 2 3 5" xfId="2427" xr:uid="{6E4EDF0E-F022-4D2B-9475-97F77AEEF46C}"/>
    <cellStyle name="40% - Accent5 2 3_Group Financials" xfId="2428" xr:uid="{313F1600-68C2-405D-A50B-B53EE41F8D94}"/>
    <cellStyle name="40% - Accent5 2 4" xfId="2429" xr:uid="{45A10DEB-CE68-4410-82B1-2F117679B2BD}"/>
    <cellStyle name="40% - Accent5 2 4 2" xfId="2430" xr:uid="{E8E05A77-377E-4106-A9DE-1BDADA2D9DA0}"/>
    <cellStyle name="40% - Accent5 2 4 2 2" xfId="2431" xr:uid="{FB3FBF8C-1D33-4333-915F-FB8936746807}"/>
    <cellStyle name="40% - Accent5 2 4 2 3" xfId="2432" xr:uid="{3D6BE85A-0DE9-4E51-88BC-C8BA46699E57}"/>
    <cellStyle name="40% - Accent5 2 4 3" xfId="2433" xr:uid="{61235F0A-5A5F-4229-9A6F-912876E641AC}"/>
    <cellStyle name="40% - Accent5 2 4 4" xfId="2434" xr:uid="{1A33E119-D64C-42CB-9E8B-4C326DEE77D6}"/>
    <cellStyle name="40% - Accent5 2 4 5" xfId="2435" xr:uid="{D33D32E0-AAF0-453B-8A94-27C2521400E4}"/>
    <cellStyle name="40% - Accent5 2 4_Group Financials" xfId="2436" xr:uid="{441F5E34-0E67-4419-91DE-B2B15B409402}"/>
    <cellStyle name="40% - Accent5 2 5" xfId="2437" xr:uid="{E7C4AF02-36A8-4600-8090-6AB9B7F7DD92}"/>
    <cellStyle name="40% - Accent5 2 5 2" xfId="2438" xr:uid="{76547ADF-B1A7-41E7-87B7-ED10970E2336}"/>
    <cellStyle name="40% - Accent5 2 5 3" xfId="2439" xr:uid="{CCE4CF2C-06A4-4251-B583-09465AD1C716}"/>
    <cellStyle name="40% - Accent5 2 6" xfId="2440" xr:uid="{F34FBA6C-8C48-431E-9A6E-CBE3AE1E99CB}"/>
    <cellStyle name="40% - Accent5 2 7" xfId="2441" xr:uid="{A413B184-FB13-4C67-AB3D-126E2CEA62E8}"/>
    <cellStyle name="40% - Accent5 2 8" xfId="2442" xr:uid="{F68F4608-B18D-4631-894C-547C2439B79B}"/>
    <cellStyle name="40% - Accent5 2_Actuals YTD" xfId="2443" xr:uid="{C515E3DB-53A6-4F77-A8D3-91EFDC7B3C09}"/>
    <cellStyle name="40% - Accent5 3" xfId="2444" xr:uid="{E1C6D28D-B88B-4E84-98AB-EF1396620411}"/>
    <cellStyle name="40% - Accent5 3 2" xfId="2445" xr:uid="{38C76223-24CE-45FA-9A14-B43C50B7127C}"/>
    <cellStyle name="40% - Accent5 3 2 2" xfId="2446" xr:uid="{A5A41504-739A-4BE9-8A47-DBA9ED2F56CA}"/>
    <cellStyle name="40% - Accent5 3 2 2 2" xfId="2447" xr:uid="{EC2D4733-AFCE-4D79-8054-9AE684CE91FE}"/>
    <cellStyle name="40% - Accent5 3 2 2 2 2" xfId="2448" xr:uid="{C0149284-38B9-4C3A-B711-D7C05594F27B}"/>
    <cellStyle name="40% - Accent5 3 2 2 2 3" xfId="2449" xr:uid="{03A232F8-81F4-490C-B7DA-38815F58DF9B}"/>
    <cellStyle name="40% - Accent5 3 2 2 3" xfId="2450" xr:uid="{A8A07EA7-0D6B-492E-949E-9477962A32BB}"/>
    <cellStyle name="40% - Accent5 3 2 2 4" xfId="2451" xr:uid="{6E260E11-35FA-4FAF-8450-63F4010C6CD9}"/>
    <cellStyle name="40% - Accent5 3 2 2 5" xfId="2452" xr:uid="{5A7008BA-7A13-4A8F-872D-689513594409}"/>
    <cellStyle name="40% - Accent5 3 2 2_Group Financials" xfId="2453" xr:uid="{2F1332D5-CFEA-4759-9943-94C3D856B051}"/>
    <cellStyle name="40% - Accent5 3 2 3" xfId="2454" xr:uid="{9DB02E4E-22FC-4556-9B63-677F859BE536}"/>
    <cellStyle name="40% - Accent5 3 2 3 2" xfId="2455" xr:uid="{206E8C3D-10E0-4542-8FA0-2D30A99239B8}"/>
    <cellStyle name="40% - Accent5 3 2 3 2 2" xfId="2456" xr:uid="{A2D33861-43CE-4A4E-BF66-9D8B01110855}"/>
    <cellStyle name="40% - Accent5 3 2 3 2 3" xfId="2457" xr:uid="{12B75C22-6770-4F4B-B5BB-89D750D11725}"/>
    <cellStyle name="40% - Accent5 3 2 3 3" xfId="2458" xr:uid="{920B8E7D-4CC8-4C05-9441-99AD965632A4}"/>
    <cellStyle name="40% - Accent5 3 2 3 4" xfId="2459" xr:uid="{52207368-FEDA-4F8B-B6D8-EE0463F1B2C7}"/>
    <cellStyle name="40% - Accent5 3 2 3 5" xfId="2460" xr:uid="{A6EFBC8A-965C-472E-8CD3-D0083B2912BA}"/>
    <cellStyle name="40% - Accent5 3 2 3_Group Financials" xfId="2461" xr:uid="{4693A6D3-2466-4207-90FD-A8A424D6FC14}"/>
    <cellStyle name="40% - Accent5 3 2 4" xfId="2462" xr:uid="{F08C3BDA-A2D1-42CB-8B45-DEC11F444369}"/>
    <cellStyle name="40% - Accent5 3 2 4 2" xfId="2463" xr:uid="{80220A49-0D6B-4F23-A78B-E8319B7EB0AD}"/>
    <cellStyle name="40% - Accent5 3 2 4 3" xfId="2464" xr:uid="{6ADFA588-8043-4A0E-81C8-55D8B64577E8}"/>
    <cellStyle name="40% - Accent5 3 2 5" xfId="2465" xr:uid="{593D5A06-955E-436A-8A57-1D5BC0D00A07}"/>
    <cellStyle name="40% - Accent5 3 2 6" xfId="2466" xr:uid="{A434CEEB-A8D1-403C-952A-A28276A79B0E}"/>
    <cellStyle name="40% - Accent5 3 2 7" xfId="2467" xr:uid="{2F769057-8576-451F-B392-CD03E8CD2F50}"/>
    <cellStyle name="40% - Accent5 3 2_Actuals YTD" xfId="2468" xr:uid="{CA0D406D-2474-432B-9531-D811DAAA9669}"/>
    <cellStyle name="40% - Accent5 3 3" xfId="2469" xr:uid="{D9005FD1-56BE-48E3-A961-6C77A8B8A17F}"/>
    <cellStyle name="40% - Accent5 3 3 2" xfId="2470" xr:uid="{CF1141D9-9C0B-4726-ABD8-8C675F77290A}"/>
    <cellStyle name="40% - Accent5 3 3 2 2" xfId="2471" xr:uid="{546C2C6F-2D85-4D53-9341-CDDB541B1E21}"/>
    <cellStyle name="40% - Accent5 3 3 2 3" xfId="2472" xr:uid="{02F3F613-4BB7-44CB-92D4-7CAA70B3C65C}"/>
    <cellStyle name="40% - Accent5 3 3 3" xfId="2473" xr:uid="{9506543F-D19D-4282-8DE6-17CDD1B1355E}"/>
    <cellStyle name="40% - Accent5 3 3 4" xfId="2474" xr:uid="{4F68DC0F-6728-48C2-8E30-2E07917D51F9}"/>
    <cellStyle name="40% - Accent5 3 3 5" xfId="2475" xr:uid="{959629D0-BF79-404D-A1DB-45A64B4A8198}"/>
    <cellStyle name="40% - Accent5 3 3_Group Financials" xfId="2476" xr:uid="{AB70E674-9B99-4E2E-85EC-9698800D8712}"/>
    <cellStyle name="40% - Accent5 3 4" xfId="2477" xr:uid="{A8349670-76D6-4FE0-9E6D-A52BF6D6915E}"/>
    <cellStyle name="40% - Accent5 3 4 2" xfId="2478" xr:uid="{9FAF7BEC-B787-414C-A084-D0AAEB5B91DE}"/>
    <cellStyle name="40% - Accent5 3 4 2 2" xfId="2479" xr:uid="{6C1FC772-825C-4948-BA5C-2E36D51ADA8D}"/>
    <cellStyle name="40% - Accent5 3 4 2 3" xfId="2480" xr:uid="{4CBA8D52-7EE6-43D7-A553-98B4A8CD35A4}"/>
    <cellStyle name="40% - Accent5 3 4 3" xfId="2481" xr:uid="{1FC0B0D3-2870-4C45-BC60-4DCA791D8168}"/>
    <cellStyle name="40% - Accent5 3 4 4" xfId="2482" xr:uid="{E79FE574-75E6-483E-B5CE-C5BE81B8945B}"/>
    <cellStyle name="40% - Accent5 3 4 5" xfId="2483" xr:uid="{24615A98-1DA3-449F-82C3-B31F4404C7FC}"/>
    <cellStyle name="40% - Accent5 3 4_Group Financials" xfId="2484" xr:uid="{28C7741A-7E2C-429D-A96B-5D15664F72AC}"/>
    <cellStyle name="40% - Accent5 3 5" xfId="2485" xr:uid="{E72B1604-9546-43A0-B4EC-9884804BE2D1}"/>
    <cellStyle name="40% - Accent5 3 5 2" xfId="2486" xr:uid="{9432320F-1C9E-47DB-A51A-05041648838A}"/>
    <cellStyle name="40% - Accent5 3 5 3" xfId="2487" xr:uid="{2A805652-1679-4A5F-9B1B-F41BE66CB96B}"/>
    <cellStyle name="40% - Accent5 3 6" xfId="2488" xr:uid="{5C6D4A04-26FA-43C5-8FB1-71A10D020974}"/>
    <cellStyle name="40% - Accent5 3 7" xfId="2489" xr:uid="{DB44D7C5-C72C-4775-8729-53E8803E7545}"/>
    <cellStyle name="40% - Accent5 3 8" xfId="2490" xr:uid="{4E870B06-3F2F-4227-B8CB-7A11F3FC35EC}"/>
    <cellStyle name="40% - Accent5 3_Actuals YTD" xfId="2491" xr:uid="{6ABBD9C8-F5F9-426A-9DFF-CD9B0625E75A}"/>
    <cellStyle name="40% - Accent5 4" xfId="2492" xr:uid="{73E8AAC5-5F84-4C45-9373-B6E499C1E3B4}"/>
    <cellStyle name="40% - Accent5 4 2" xfId="2493" xr:uid="{A2BF6B6E-FCC5-4DF3-87A5-B26BEC672FA9}"/>
    <cellStyle name="40% - Accent5 4 2 2" xfId="2494" xr:uid="{9619DBE3-3E29-4B08-A775-AFE50C6DC055}"/>
    <cellStyle name="40% - Accent5 4 2 2 2" xfId="2495" xr:uid="{62A18BF4-1886-40B3-AADE-365A6D4CC2D0}"/>
    <cellStyle name="40% - Accent5 4 2 2 3" xfId="2496" xr:uid="{72A0B90E-3B9E-4237-B754-659949B94DCA}"/>
    <cellStyle name="40% - Accent5 4 2 3" xfId="2497" xr:uid="{C2FD0875-59AF-4591-87D4-861D2CE0FB6F}"/>
    <cellStyle name="40% - Accent5 4 2 4" xfId="2498" xr:uid="{82BD5994-9197-4B3F-9C8A-9ECA2800A690}"/>
    <cellStyle name="40% - Accent5 4 2 5" xfId="2499" xr:uid="{05687F07-3507-463B-8119-E8A14E224A0D}"/>
    <cellStyle name="40% - Accent5 4 2_Group Financials" xfId="2500" xr:uid="{0092A495-280A-4745-8935-3246629A14A6}"/>
    <cellStyle name="40% - Accent5 4 3" xfId="2501" xr:uid="{F3F766FA-0E3C-4F94-807F-A542333455DC}"/>
    <cellStyle name="40% - Accent5 4 3 2" xfId="2502" xr:uid="{EE56B81F-DBDC-42CC-9237-E5A5F4EC73F5}"/>
    <cellStyle name="40% - Accent5 4 3 2 2" xfId="2503" xr:uid="{E5D086F4-A87C-465C-8222-220DAD75BC4C}"/>
    <cellStyle name="40% - Accent5 4 3 2 3" xfId="2504" xr:uid="{02C49860-9A9C-4507-B10B-C993E6F5968A}"/>
    <cellStyle name="40% - Accent5 4 3 3" xfId="2505" xr:uid="{B54F500D-9587-4784-9118-C3DE322F2BCE}"/>
    <cellStyle name="40% - Accent5 4 3 4" xfId="2506" xr:uid="{B9984529-EACB-4C5E-B2E8-87E52F668F75}"/>
    <cellStyle name="40% - Accent5 4 3 5" xfId="2507" xr:uid="{EB838D61-8805-4E50-888B-8CAAB6287BB9}"/>
    <cellStyle name="40% - Accent5 4 3_Group Financials" xfId="2508" xr:uid="{F3F99DBE-D998-4261-A7E7-65C73D90435D}"/>
    <cellStyle name="40% - Accent5 4 4" xfId="2509" xr:uid="{7CED81CF-BA45-40F0-9E29-73F9F55E10A6}"/>
    <cellStyle name="40% - Accent5 4 4 2" xfId="2510" xr:uid="{EA47D102-5465-4829-96D8-7591615F8D57}"/>
    <cellStyle name="40% - Accent5 4 4 3" xfId="2511" xr:uid="{2166E5C2-F708-4CBE-A341-655877FCFC6A}"/>
    <cellStyle name="40% - Accent5 4 5" xfId="2512" xr:uid="{A90342A8-E632-4C6C-BBFE-F72A42ED8094}"/>
    <cellStyle name="40% - Accent5 4 6" xfId="2513" xr:uid="{3DD94E77-7D5D-4DEC-910C-48C2F0310504}"/>
    <cellStyle name="40% - Accent5 4 7" xfId="2514" xr:uid="{373373AC-E36B-4293-A937-9A20DC558024}"/>
    <cellStyle name="40% - Accent5 4_Actuals YTD" xfId="2515" xr:uid="{032E30CD-1C10-4BBD-B5FB-55935C3EDA46}"/>
    <cellStyle name="40% - Accent5 5" xfId="2516" xr:uid="{B8B907FC-0B1A-481F-8D0B-E904990CDC73}"/>
    <cellStyle name="40% - Accent5 5 2" xfId="2517" xr:uid="{316A75DD-BC11-4572-91E5-2F8A78B2520F}"/>
    <cellStyle name="40% - Accent5 5 2 2" xfId="2518" xr:uid="{3411570E-D250-4378-9B9C-DE4E5F2C6E57}"/>
    <cellStyle name="40% - Accent5 5 2 3" xfId="2519" xr:uid="{731D42A5-C0C1-4C27-8B0E-B50485B98DD6}"/>
    <cellStyle name="40% - Accent5 5 3" xfId="2520" xr:uid="{2C9EFE55-9A8B-4939-B3F9-7A8058B09775}"/>
    <cellStyle name="40% - Accent5 5 4" xfId="2521" xr:uid="{AFA4A66C-7D5B-4EEC-9FA5-C483AF260DE3}"/>
    <cellStyle name="40% - Accent5 5 5" xfId="2522" xr:uid="{B20741D1-2644-4B75-A360-CBCC8F800110}"/>
    <cellStyle name="40% - Accent5 5_Group Financials" xfId="2523" xr:uid="{F5F8728D-1983-4AE0-B564-F68FAC9B4C33}"/>
    <cellStyle name="40% - Accent5 6" xfId="2524" xr:uid="{8F8D907E-899E-4DD3-9E2B-3533BDC6B603}"/>
    <cellStyle name="40% - Accent5 6 2" xfId="2525" xr:uid="{493ED664-4C9D-43AC-BBB0-5872AF03608C}"/>
    <cellStyle name="40% - Accent5 6 2 2" xfId="2526" xr:uid="{A6BB1DEF-BD9C-4008-8321-2DAD517F5F97}"/>
    <cellStyle name="40% - Accent5 6 2 3" xfId="2527" xr:uid="{3471FFC2-FA6D-4987-BDCE-DD8624437442}"/>
    <cellStyle name="40% - Accent5 6 3" xfId="2528" xr:uid="{944A780A-FA07-4AC1-B3AA-8928A8FB8B0D}"/>
    <cellStyle name="40% - Accent5 6 4" xfId="2529" xr:uid="{12722475-20D2-45B0-8618-0ABC0D3DDE94}"/>
    <cellStyle name="40% - Accent5 6 5" xfId="2530" xr:uid="{D4648620-02A2-4E3E-A236-DE94B6D55A45}"/>
    <cellStyle name="40% - Accent5 6_Group Financials" xfId="2531" xr:uid="{985FF318-811A-4B79-9E26-B390FCB73BAB}"/>
    <cellStyle name="40% - Accent5 7" xfId="2532" xr:uid="{89D36E5B-7140-4EEF-A726-1D0490062528}"/>
    <cellStyle name="40% - Accent5 7 2" xfId="2533" xr:uid="{B457ED79-AE68-4FD5-80F5-6AF452D5EB9F}"/>
    <cellStyle name="40% - Accent5 7 2 2" xfId="2534" xr:uid="{EFB9BC57-5EDA-48E4-8D2E-EF3C0646D0D5}"/>
    <cellStyle name="40% - Accent5 7 2 3" xfId="2535" xr:uid="{B559A51E-3A2B-4E28-8E4D-474458016BA3}"/>
    <cellStyle name="40% - Accent5 7 3" xfId="2536" xr:uid="{203C3051-92C4-4B2A-8063-0F74E10279F6}"/>
    <cellStyle name="40% - Accent5 7 4" xfId="2537" xr:uid="{3DC44A24-9EE2-44B5-BC70-701FFA9CDDEA}"/>
    <cellStyle name="40% - Accent5 7 5" xfId="2538" xr:uid="{03A880AA-E45D-4CF9-AF11-6F565AF74FB0}"/>
    <cellStyle name="40% - Accent5 7_Group Financials" xfId="2539" xr:uid="{F9771B29-142F-481B-B940-9B263CB1C073}"/>
    <cellStyle name="40% - Accent5 8" xfId="2540" xr:uid="{B43CCF0F-F0E9-4A99-BEA0-38631786721E}"/>
    <cellStyle name="40% - Accent5 8 2" xfId="2541" xr:uid="{7833C7F8-DA31-4A07-9A00-A997B417DCD9}"/>
    <cellStyle name="40% - Accent5 8 2 2" xfId="2542" xr:uid="{2DF38693-5E0E-4165-88F9-06247A9509CA}"/>
    <cellStyle name="40% - Accent5 8 2 3" xfId="2543" xr:uid="{641892EA-A9B2-40D0-92E8-BD1A37B31433}"/>
    <cellStyle name="40% - Accent5 8 3" xfId="2544" xr:uid="{5296FE83-8A97-4193-B209-12195B2ACF19}"/>
    <cellStyle name="40% - Accent5 8 4" xfId="2545" xr:uid="{AEF52945-70D2-4644-B56D-365E7895B23D}"/>
    <cellStyle name="40% - Accent5 8 5" xfId="2546" xr:uid="{9DF54361-7A9E-4D43-B392-DFBC14281EAF}"/>
    <cellStyle name="40% - Accent5 8_Group Financials" xfId="2547" xr:uid="{8D68EC6A-D416-4388-A668-928F26511FDF}"/>
    <cellStyle name="40% - Accent5 9" xfId="2548" xr:uid="{5FE0D046-CCD0-4B5C-9FA5-C8A20334ECBA}"/>
    <cellStyle name="40% - Accent5 9 2" xfId="2549" xr:uid="{0672188C-5766-4AEE-A995-EF6C470278D1}"/>
    <cellStyle name="40% - Accent5 9 2 2" xfId="2550" xr:uid="{2443AD8B-031E-4A40-B641-9C52F0A3CAAD}"/>
    <cellStyle name="40% - Accent5 9 2 3" xfId="2551" xr:uid="{084FC54B-8B5D-477B-839D-46A776B3BDA8}"/>
    <cellStyle name="40% - Accent5 9 3" xfId="2552" xr:uid="{B8E3B4B6-5628-427B-9FAB-AE70019DE4F3}"/>
    <cellStyle name="40% - Accent5 9 4" xfId="2553" xr:uid="{B11DA1F4-93AE-47BB-B884-DBD9F296393C}"/>
    <cellStyle name="40% - Accent5 9 5" xfId="2554" xr:uid="{E201882F-AB32-4D63-ACF6-09A643E152D6}"/>
    <cellStyle name="40% - Accent5 9_Group Financials" xfId="2555" xr:uid="{521DCFCE-28A3-401C-A7F8-5E031541EBD9}"/>
    <cellStyle name="40% - Accent6 10" xfId="2556" xr:uid="{48DD4971-FB86-4C80-9AC8-C8C46E689FDA}"/>
    <cellStyle name="40% - Accent6 10 2" xfId="2557" xr:uid="{E2FDF435-18BF-4EDA-B684-0977CBBAB11A}"/>
    <cellStyle name="40% - Accent6 10 3" xfId="2558" xr:uid="{3B4B9B24-2852-4425-B590-6E7B7A8DAD1E}"/>
    <cellStyle name="40% - Accent6 11" xfId="2559" xr:uid="{C7EF7668-6B74-418F-8A10-B19B52CE25DA}"/>
    <cellStyle name="40% - Accent6 12" xfId="2560" xr:uid="{A72DF88D-7975-4F58-BBD5-6980E5EB52E2}"/>
    <cellStyle name="40% - Accent6 13" xfId="2561" xr:uid="{151746ED-93B1-4792-A25B-439071D77C06}"/>
    <cellStyle name="40% - Accent6 2" xfId="2562" xr:uid="{7779AB64-BE70-4E94-A685-D0F75D4EDAC5}"/>
    <cellStyle name="40% - Accent6 2 2" xfId="2563" xr:uid="{BC40650F-7F5A-4146-A55F-41B3E1EB2EFB}"/>
    <cellStyle name="40% - Accent6 2 2 2" xfId="2564" xr:uid="{5C1BDA1A-2C3E-488F-9DD5-B3B1A2D0245A}"/>
    <cellStyle name="40% - Accent6 2 2 2 2" xfId="2565" xr:uid="{067D2D81-1D31-49C1-8D26-42C1B5E26EA2}"/>
    <cellStyle name="40% - Accent6 2 2 2 2 2" xfId="2566" xr:uid="{8F23F274-E7E0-4C02-A6C1-6EF15841A8AC}"/>
    <cellStyle name="40% - Accent6 2 2 2 2 3" xfId="2567" xr:uid="{9552A813-2948-4EF6-A9F9-3A22A5458E73}"/>
    <cellStyle name="40% - Accent6 2 2 2 3" xfId="2568" xr:uid="{D2BFAB98-CE60-4BFB-836F-0577C9E35EE9}"/>
    <cellStyle name="40% - Accent6 2 2 2 4" xfId="2569" xr:uid="{422D9669-23AC-4576-855A-ED6CA8A4CDBB}"/>
    <cellStyle name="40% - Accent6 2 2 2 5" xfId="2570" xr:uid="{0846960D-AD6C-4144-A90D-DF008AACE7F9}"/>
    <cellStyle name="40% - Accent6 2 2 2_ACT_NIBD EQ" xfId="2571" xr:uid="{6193C149-FD14-4C44-9853-3ECD647E2A3E}"/>
    <cellStyle name="40% - Accent6 2 2 3" xfId="2572" xr:uid="{2FBA28A4-8519-4D13-852C-62E5353EA319}"/>
    <cellStyle name="40% - Accent6 2 2 3 2" xfId="2573" xr:uid="{3C0D0B37-0435-4725-8599-AA4DCDFD456F}"/>
    <cellStyle name="40% - Accent6 2 2 3 2 2" xfId="2574" xr:uid="{54F8F18D-F21E-45E7-AB8D-5C633497B3E3}"/>
    <cellStyle name="40% - Accent6 2 2 3 2 3" xfId="2575" xr:uid="{5284F3A1-A9C1-41A9-AFF2-DF68133B3977}"/>
    <cellStyle name="40% - Accent6 2 2 3 3" xfId="2576" xr:uid="{3943C009-927F-4015-BCD3-A49C3F847B6A}"/>
    <cellStyle name="40% - Accent6 2 2 3 4" xfId="2577" xr:uid="{C44029D3-3FFD-413F-874F-FC4432B75BF6}"/>
    <cellStyle name="40% - Accent6 2 2 3 5" xfId="2578" xr:uid="{694A8C97-6BB3-4065-94B2-8A4358068C84}"/>
    <cellStyle name="40% - Accent6 2 2 3_ACT_NIBD EQ" xfId="2579" xr:uid="{028401FE-AC44-4108-8F7E-CEF78AD39E13}"/>
    <cellStyle name="40% - Accent6 2 2 4" xfId="2580" xr:uid="{0D28B56A-1FCC-432A-9AA8-64E3AECA007F}"/>
    <cellStyle name="40% - Accent6 2 2 4 2" xfId="2581" xr:uid="{A6793EA0-AA96-4C57-8555-7CEE01C5F281}"/>
    <cellStyle name="40% - Accent6 2 2 4 3" xfId="2582" xr:uid="{810B2088-F0C2-4217-B175-390D18C68767}"/>
    <cellStyle name="40% - Accent6 2 2 5" xfId="2583" xr:uid="{EE3F04E0-8838-4D25-9DD5-8F9014B48A46}"/>
    <cellStyle name="40% - Accent6 2 2 6" xfId="2584" xr:uid="{56FC4054-4884-4429-B7C7-52565D91AEF5}"/>
    <cellStyle name="40% - Accent6 2 2 7" xfId="2585" xr:uid="{EABF6BEF-1D4D-4086-A074-17318C9D3473}"/>
    <cellStyle name="40% - Accent6 2 2_ACT Segment adj EBITDA" xfId="2586" xr:uid="{DB84ECB3-1FB6-4DC9-8859-586FD895EAEE}"/>
    <cellStyle name="40% - Accent6 2 3" xfId="2587" xr:uid="{F5FC7054-4778-4599-BE34-51EF45ACAEA9}"/>
    <cellStyle name="40% - Accent6 2 3 2" xfId="2588" xr:uid="{D6C5F457-5E60-4DBD-A3B7-184DED5DF0DF}"/>
    <cellStyle name="40% - Accent6 2 3 2 2" xfId="2589" xr:uid="{C4CF7733-5B0B-4858-8E2D-AB5BB8D3F1B3}"/>
    <cellStyle name="40% - Accent6 2 3 2 3" xfId="2590" xr:uid="{60CBB8E6-2563-42A0-A834-4E58441B02B3}"/>
    <cellStyle name="40% - Accent6 2 3 3" xfId="2591" xr:uid="{80B1112A-8B8F-4F95-91AB-8DFF1F8F850A}"/>
    <cellStyle name="40% - Accent6 2 3 4" xfId="2592" xr:uid="{C795F531-8677-45B3-BC4C-8638667F0DA5}"/>
    <cellStyle name="40% - Accent6 2 3 5" xfId="2593" xr:uid="{C1BD1BD2-B2C9-4168-BC00-8A3A056A3EAC}"/>
    <cellStyle name="40% - Accent6 2 3_ACT_NIBD EQ" xfId="2594" xr:uid="{7A9D2B1E-6762-4CF5-B944-A5DF48734669}"/>
    <cellStyle name="40% - Accent6 2 4" xfId="2595" xr:uid="{EC3632E4-2120-4B5A-987E-BAD7F422B204}"/>
    <cellStyle name="40% - Accent6 2 4 2" xfId="2596" xr:uid="{87CEC4F9-B83E-4771-94EC-B7EC495FEBE7}"/>
    <cellStyle name="40% - Accent6 2 4 2 2" xfId="2597" xr:uid="{5DABD218-0AAC-4E5E-ABA0-E8BE6E0E416A}"/>
    <cellStyle name="40% - Accent6 2 4 2 3" xfId="2598" xr:uid="{5476E703-7548-45BB-9515-22BBE39343B6}"/>
    <cellStyle name="40% - Accent6 2 4 3" xfId="2599" xr:uid="{60C1ABAF-85EA-4465-A3D5-9B5B5CF56B3B}"/>
    <cellStyle name="40% - Accent6 2 4 4" xfId="2600" xr:uid="{2A525879-9E1B-4DE3-99D9-694D83B65C71}"/>
    <cellStyle name="40% - Accent6 2 4 5" xfId="2601" xr:uid="{F1B89D39-D828-4EFB-82E0-3C0C0BD923E7}"/>
    <cellStyle name="40% - Accent6 2 4_ACT_NIBD EQ" xfId="2602" xr:uid="{3CC7A1D1-BAED-49F9-A386-0CDE0AEAFEF9}"/>
    <cellStyle name="40% - Accent6 2 5" xfId="2603" xr:uid="{3AE11A9C-A8CB-4AE7-939B-1609E75F2050}"/>
    <cellStyle name="40% - Accent6 2 5 2" xfId="2604" xr:uid="{EB3FE614-252C-460D-8264-72F736261200}"/>
    <cellStyle name="40% - Accent6 2 5 3" xfId="2605" xr:uid="{B2C49A61-297F-42D3-A9AD-6853DA7B687C}"/>
    <cellStyle name="40% - Accent6 2 6" xfId="2606" xr:uid="{FE7FFFAB-C8EF-45A2-9C52-1B96B8410D1B}"/>
    <cellStyle name="40% - Accent6 2 7" xfId="2607" xr:uid="{C512E12E-9F65-4177-9519-B5DB6D4FE48D}"/>
    <cellStyle name="40% - Accent6 2 8" xfId="2608" xr:uid="{C5D734DE-F350-42E2-977F-0162E765F472}"/>
    <cellStyle name="40% - Accent6 2_ACT Segment adj EBITDA" xfId="2609" xr:uid="{968E4A91-8400-4427-9777-99CE3794AF38}"/>
    <cellStyle name="40% - Accent6 3" xfId="2610" xr:uid="{9503BC1B-C4ED-4E5E-994E-D7A6978134A1}"/>
    <cellStyle name="40% - Accent6 3 2" xfId="2611" xr:uid="{6E820A41-5799-4A38-B8D7-10AEE0918D53}"/>
    <cellStyle name="40% - Accent6 3 2 2" xfId="2612" xr:uid="{A258416D-AB7E-43A6-A7E4-45A33852AB9F}"/>
    <cellStyle name="40% - Accent6 3 2 2 2" xfId="2613" xr:uid="{9BEC07F5-BA52-4117-8F9D-75F470FBA94E}"/>
    <cellStyle name="40% - Accent6 3 2 2 2 2" xfId="2614" xr:uid="{168BE882-4E70-4838-9AB1-A3915A3888A7}"/>
    <cellStyle name="40% - Accent6 3 2 2 2 3" xfId="2615" xr:uid="{E5981034-4649-4F85-AC23-6CB2A2E08435}"/>
    <cellStyle name="40% - Accent6 3 2 2 3" xfId="2616" xr:uid="{71394192-F143-4129-903F-6DB21993211F}"/>
    <cellStyle name="40% - Accent6 3 2 2 4" xfId="2617" xr:uid="{CED3D313-8651-4699-8172-EEE10284D400}"/>
    <cellStyle name="40% - Accent6 3 2 2 5" xfId="2618" xr:uid="{726FE2AB-081C-4DC8-B529-844B3276771D}"/>
    <cellStyle name="40% - Accent6 3 2 2_ACT_NIBD EQ" xfId="2619" xr:uid="{DCCF1C56-2E9B-4961-AC19-CA6C9B8C337F}"/>
    <cellStyle name="40% - Accent6 3 2 3" xfId="2620" xr:uid="{D9FC7695-3D9F-4F31-86E4-B47222415E65}"/>
    <cellStyle name="40% - Accent6 3 2 3 2" xfId="2621" xr:uid="{8A9349D4-DF31-467C-818D-E49ED496129E}"/>
    <cellStyle name="40% - Accent6 3 2 3 2 2" xfId="2622" xr:uid="{9D5DAE7A-4DA4-422B-9DA6-6F640A64923D}"/>
    <cellStyle name="40% - Accent6 3 2 3 2 3" xfId="2623" xr:uid="{3F8EAD57-517F-4E72-94B1-CA0CF2FAA153}"/>
    <cellStyle name="40% - Accent6 3 2 3 3" xfId="2624" xr:uid="{1059304B-04F9-47F6-8282-F1AF3E2B6C28}"/>
    <cellStyle name="40% - Accent6 3 2 3 4" xfId="2625" xr:uid="{AF1AA1B9-2AD2-4881-898B-8645A5951617}"/>
    <cellStyle name="40% - Accent6 3 2 3 5" xfId="2626" xr:uid="{92C5156C-AF51-4D64-B709-B375E0CF887A}"/>
    <cellStyle name="40% - Accent6 3 2 3_ACT_NIBD EQ" xfId="2627" xr:uid="{EFEDE2E5-5C10-46B4-A35B-BE0CE2FD6464}"/>
    <cellStyle name="40% - Accent6 3 2 4" xfId="2628" xr:uid="{7C6D5D63-6F87-4BFD-95EE-923D0783AD66}"/>
    <cellStyle name="40% - Accent6 3 2 4 2" xfId="2629" xr:uid="{0990B29E-DD77-4960-8FC5-33DEA16ABEEF}"/>
    <cellStyle name="40% - Accent6 3 2 4 3" xfId="2630" xr:uid="{4E62689B-F80F-424B-9B06-C08F1C13AA48}"/>
    <cellStyle name="40% - Accent6 3 2 5" xfId="2631" xr:uid="{2BD296BB-387B-4817-B6E2-964ED40CFE84}"/>
    <cellStyle name="40% - Accent6 3 2 6" xfId="2632" xr:uid="{F4E2B2F7-F63E-47FB-B49E-40B8093710D1}"/>
    <cellStyle name="40% - Accent6 3 2 7" xfId="2633" xr:uid="{27445BFF-8087-4911-8B65-C20458EC716E}"/>
    <cellStyle name="40% - Accent6 3 2_ACT Segment adj EBITDA" xfId="2634" xr:uid="{7AAE5868-2028-41B9-9659-81E5D886E510}"/>
    <cellStyle name="40% - Accent6 3 3" xfId="2635" xr:uid="{7B99722E-4168-4D30-955F-DCEED972A4D5}"/>
    <cellStyle name="40% - Accent6 3 3 2" xfId="2636" xr:uid="{F0873F8E-0AE3-40D8-8153-3C188232B54D}"/>
    <cellStyle name="40% - Accent6 3 3 2 2" xfId="2637" xr:uid="{FB681758-1D64-485E-834B-E4DADCEB3BC5}"/>
    <cellStyle name="40% - Accent6 3 3 2 3" xfId="2638" xr:uid="{CC0B15BF-82C2-4236-B01F-92C981FBB084}"/>
    <cellStyle name="40% - Accent6 3 3 3" xfId="2639" xr:uid="{CD50ED88-44BB-4588-8DAA-0F851781BB59}"/>
    <cellStyle name="40% - Accent6 3 3 4" xfId="2640" xr:uid="{B4F99628-7EB7-4039-A2BC-97E04D9AD701}"/>
    <cellStyle name="40% - Accent6 3 3 5" xfId="2641" xr:uid="{563C433D-EDFB-440E-B4A5-52AAAE515B3E}"/>
    <cellStyle name="40% - Accent6 3 3_ACT_NIBD EQ" xfId="2642" xr:uid="{77BA2ACD-E80E-46B6-8FE4-0EC4BFF787FE}"/>
    <cellStyle name="40% - Accent6 3 4" xfId="2643" xr:uid="{87165AA7-AA28-4531-A5E5-98164871D1FE}"/>
    <cellStyle name="40% - Accent6 3 4 2" xfId="2644" xr:uid="{692F9F7E-4F33-4FEE-8D01-F900EF4A91EB}"/>
    <cellStyle name="40% - Accent6 3 4 2 2" xfId="2645" xr:uid="{11FC76CB-A9A8-48FB-B022-192F0888AD6C}"/>
    <cellStyle name="40% - Accent6 3 4 2 3" xfId="2646" xr:uid="{5C2253FA-D13D-4BB5-BF72-56DD395F0F95}"/>
    <cellStyle name="40% - Accent6 3 4 3" xfId="2647" xr:uid="{235A0639-F854-46B7-B2E2-B6492964CCB7}"/>
    <cellStyle name="40% - Accent6 3 4 4" xfId="2648" xr:uid="{0CAEF2E3-90D1-49BD-B5A7-0C203ADE256E}"/>
    <cellStyle name="40% - Accent6 3 4 5" xfId="2649" xr:uid="{D530B023-C62F-47BD-934C-175272498477}"/>
    <cellStyle name="40% - Accent6 3 4_ACT_NIBD EQ" xfId="2650" xr:uid="{0B291EE1-350F-407D-8360-3255C7D41720}"/>
    <cellStyle name="40% - Accent6 3 5" xfId="2651" xr:uid="{FACB25B2-3844-4A9B-9EE8-1B82B3CF9E80}"/>
    <cellStyle name="40% - Accent6 3 5 2" xfId="2652" xr:uid="{AADDA39B-2B95-487A-9FFD-86D543F2FF24}"/>
    <cellStyle name="40% - Accent6 3 5 3" xfId="2653" xr:uid="{2521C108-5B70-4FDC-BD6B-0941D82614AD}"/>
    <cellStyle name="40% - Accent6 3 6" xfId="2654" xr:uid="{1F320F9C-5B0D-4D4B-B6A5-5499F17E0B6E}"/>
    <cellStyle name="40% - Accent6 3 7" xfId="2655" xr:uid="{0DF48AC8-631B-43D6-AE2E-0849B35939FD}"/>
    <cellStyle name="40% - Accent6 3 8" xfId="2656" xr:uid="{0A68B433-BA99-4997-9567-A1179DCE9F5C}"/>
    <cellStyle name="40% - Accent6 3_ACT Segment adj EBITDA" xfId="2657" xr:uid="{B78CB100-3FBC-4DBF-B350-45BE3A432D8E}"/>
    <cellStyle name="40% - Accent6 4" xfId="2658" xr:uid="{FC77EB70-7668-4770-AD3B-C5EF66800B31}"/>
    <cellStyle name="40% - Accent6 4 2" xfId="2659" xr:uid="{D7B0C0D9-2EEE-4760-A517-6A91404BE0A9}"/>
    <cellStyle name="40% - Accent6 4 2 2" xfId="2660" xr:uid="{0881612D-B0AD-47E5-B4C1-53A745E1E414}"/>
    <cellStyle name="40% - Accent6 4 2 2 2" xfId="2661" xr:uid="{4F604236-1E95-420E-8505-556FE0202304}"/>
    <cellStyle name="40% - Accent6 4 2 2 3" xfId="2662" xr:uid="{F407F2C0-47B2-40DA-AA43-3ADC5D03D6FD}"/>
    <cellStyle name="40% - Accent6 4 2 3" xfId="2663" xr:uid="{DAB75D5D-C14C-4AA6-9A83-5BCB2219A271}"/>
    <cellStyle name="40% - Accent6 4 2 4" xfId="2664" xr:uid="{0E80E316-5CF2-49E6-971B-7D549938B2B0}"/>
    <cellStyle name="40% - Accent6 4 2 5" xfId="2665" xr:uid="{CF319BA5-A23A-4DF6-9088-4C9077C35F3D}"/>
    <cellStyle name="40% - Accent6 4 2_ACT_NIBD EQ" xfId="2666" xr:uid="{4C8D8E35-1878-421E-A1A0-D615FA8101CA}"/>
    <cellStyle name="40% - Accent6 4 3" xfId="2667" xr:uid="{359B7C6F-B32F-411C-BC42-E8EA09A9519B}"/>
    <cellStyle name="40% - Accent6 4 3 2" xfId="2668" xr:uid="{15E5D1A8-67EE-46D3-A540-F7A4049E72D9}"/>
    <cellStyle name="40% - Accent6 4 3 2 2" xfId="2669" xr:uid="{01ACC852-A4C6-417F-AA01-169875E6ED5D}"/>
    <cellStyle name="40% - Accent6 4 3 2 3" xfId="2670" xr:uid="{0832E1A8-D4F3-460C-BC5A-CF1B8EC6215D}"/>
    <cellStyle name="40% - Accent6 4 3 3" xfId="2671" xr:uid="{EBEF12DF-7DDD-4047-B780-92C4B2B5BF4B}"/>
    <cellStyle name="40% - Accent6 4 3 4" xfId="2672" xr:uid="{B671668F-E9BB-44A6-82E7-E4F878E3C430}"/>
    <cellStyle name="40% - Accent6 4 3 5" xfId="2673" xr:uid="{F582FDB7-FD61-4760-BD8B-0668A90CE515}"/>
    <cellStyle name="40% - Accent6 4 3_ACT_NIBD EQ" xfId="2674" xr:uid="{6A2BD6E5-194E-4402-B64B-9D25AE1561C4}"/>
    <cellStyle name="40% - Accent6 4 4" xfId="2675" xr:uid="{1C5996BA-B6BA-444E-A936-049BEC1D349E}"/>
    <cellStyle name="40% - Accent6 4 4 2" xfId="2676" xr:uid="{1A962AED-51B3-4CFD-80E6-415E3E259DD8}"/>
    <cellStyle name="40% - Accent6 4 4 3" xfId="2677" xr:uid="{0A0624F1-5917-468B-B1C5-19492314656D}"/>
    <cellStyle name="40% - Accent6 4 5" xfId="2678" xr:uid="{A556604E-1F01-482B-AEFA-01DDCC3643A5}"/>
    <cellStyle name="40% - Accent6 4 6" xfId="2679" xr:uid="{A7D3AE27-6E9B-404F-B7CF-4D6D64242032}"/>
    <cellStyle name="40% - Accent6 4 7" xfId="2680" xr:uid="{6A7C70C7-B0FD-4581-AF28-3DB138924BF1}"/>
    <cellStyle name="40% - Accent6 4_ACT Segment adj EBITDA" xfId="2681" xr:uid="{99364CFC-E36B-4534-B357-523A53ED6E39}"/>
    <cellStyle name="40% - Accent6 5" xfId="2682" xr:uid="{A3F20F09-BA60-4E98-858C-86FE11D342F8}"/>
    <cellStyle name="40% - Accent6 5 2" xfId="2683" xr:uid="{2E49B61B-CCA0-4AB9-BC05-27A24CF25342}"/>
    <cellStyle name="40% - Accent6 5 2 2" xfId="2684" xr:uid="{AA9DAA81-3277-4292-A362-BC7579180F06}"/>
    <cellStyle name="40% - Accent6 5 2 3" xfId="2685" xr:uid="{4CFE3BC5-8A12-4BF0-BC4F-A9D83CF9451A}"/>
    <cellStyle name="40% - Accent6 5 3" xfId="2686" xr:uid="{5A7D7122-B721-4F24-8BE8-03436EC61F46}"/>
    <cellStyle name="40% - Accent6 5 4" xfId="2687" xr:uid="{6CB965FD-6598-4171-8125-A69E53777968}"/>
    <cellStyle name="40% - Accent6 5 5" xfId="2688" xr:uid="{C9AF336D-EAC8-4AB0-97EC-8830AF7ED630}"/>
    <cellStyle name="40% - Accent6 5_ACT Segment adj EBITDA" xfId="2689" xr:uid="{94C0A14A-7B9A-45FE-829D-FF911D700441}"/>
    <cellStyle name="40% - Accent6 6" xfId="2690" xr:uid="{AC68D58E-C7A1-43F5-9ED2-C5579F737B54}"/>
    <cellStyle name="40% - Accent6 6 2" xfId="2691" xr:uid="{B7A1945D-9C84-4EC6-8C25-ABB628231718}"/>
    <cellStyle name="40% - Accent6 6 2 2" xfId="2692" xr:uid="{63AC80CF-1463-41F5-A091-4354DBFF8D19}"/>
    <cellStyle name="40% - Accent6 6 2 3" xfId="2693" xr:uid="{E88FA217-2FA5-454F-9DF4-D2CB99021147}"/>
    <cellStyle name="40% - Accent6 6 3" xfId="2694" xr:uid="{4E61F2A7-491A-4DB8-AFD5-0827FFA3AA61}"/>
    <cellStyle name="40% - Accent6 6 4" xfId="2695" xr:uid="{C5B66D77-ED79-4C17-9A67-74F88503CC62}"/>
    <cellStyle name="40% - Accent6 6 5" xfId="2696" xr:uid="{591EC872-2199-43F3-9AAA-F2DCB2AAFC5B}"/>
    <cellStyle name="40% - Accent6 6_ACT_NIBD EQ" xfId="2697" xr:uid="{66AFC39B-9A14-4FF0-AB73-502C8B20BD8A}"/>
    <cellStyle name="40% - Accent6 7" xfId="2698" xr:uid="{A7392061-FFEE-4716-B30B-84BC29CA9857}"/>
    <cellStyle name="40% - Accent6 7 2" xfId="2699" xr:uid="{A79C5BE4-CC97-4D17-ACAD-3EF3F60B8861}"/>
    <cellStyle name="40% - Accent6 7 2 2" xfId="2700" xr:uid="{3362D9E5-BEE6-4721-8C79-5A1BCA331E33}"/>
    <cellStyle name="40% - Accent6 7 2 3" xfId="2701" xr:uid="{41D8DB99-CDDF-4908-BCFC-AD4F46F514DC}"/>
    <cellStyle name="40% - Accent6 7 3" xfId="2702" xr:uid="{BFBE1473-6A41-4D79-B9EF-FC51ED366CFA}"/>
    <cellStyle name="40% - Accent6 7 4" xfId="2703" xr:uid="{1B08C74D-923C-4230-9BBB-14C1FCABD172}"/>
    <cellStyle name="40% - Accent6 7 5" xfId="2704" xr:uid="{680C522A-48A6-44F7-BDB0-39EA92C0C300}"/>
    <cellStyle name="40% - Accent6 7_ACT_NIBD EQ" xfId="2705" xr:uid="{4C639710-39A5-4C5A-ABF8-D00CE208D5E4}"/>
    <cellStyle name="40% - Accent6 8" xfId="2706" xr:uid="{F586B29F-8CE4-43B4-8DE4-7401533EC27B}"/>
    <cellStyle name="40% - Accent6 8 2" xfId="2707" xr:uid="{50A742CC-65CD-4F43-B876-20D7F7C6FAFA}"/>
    <cellStyle name="40% - Accent6 8 2 2" xfId="2708" xr:uid="{37BA996C-805F-426C-9A39-D9AF458922D4}"/>
    <cellStyle name="40% - Accent6 8 2 3" xfId="2709" xr:uid="{0C19CCAF-46F1-43CE-B543-8522A89CC768}"/>
    <cellStyle name="40% - Accent6 8 3" xfId="2710" xr:uid="{3A622D19-49C2-4303-BFA0-13ED1A3FCAFC}"/>
    <cellStyle name="40% - Accent6 8 4" xfId="2711" xr:uid="{B7165B55-FF12-4EBD-A8D6-4E1DFEF4B76C}"/>
    <cellStyle name="40% - Accent6 8 5" xfId="2712" xr:uid="{747C2057-0208-4A3D-885D-8411ACC361AD}"/>
    <cellStyle name="40% - Accent6 8_ACT_NIBD EQ" xfId="2713" xr:uid="{EF5DB65D-30A7-4297-9810-0ED19B63A5BD}"/>
    <cellStyle name="40% - Accent6 9" xfId="2714" xr:uid="{B17D3A8C-F53F-4B89-B520-97FA8675C8EC}"/>
    <cellStyle name="40% - Accent6 9 2" xfId="2715" xr:uid="{7FCCB85B-0D69-4F80-9E13-2FACDE9FC856}"/>
    <cellStyle name="40% - Accent6 9 2 2" xfId="2716" xr:uid="{EBD70698-2B6F-494F-903E-15DC71F104F7}"/>
    <cellStyle name="40% - Accent6 9 2 3" xfId="2717" xr:uid="{F3577B94-05BE-492F-BC23-EF1A847029F7}"/>
    <cellStyle name="40% - Accent6 9 3" xfId="2718" xr:uid="{A10A2F8C-434E-432B-A7E7-C16D1FACAE62}"/>
    <cellStyle name="40% - Accent6 9 4" xfId="2719" xr:uid="{873F5C83-966B-4B5D-B06B-CAB8356BC50C}"/>
    <cellStyle name="40% - Accent6 9 5" xfId="2720" xr:uid="{455E8042-A809-4E72-91B2-DD43E2A24B85}"/>
    <cellStyle name="40% - Accent6 9_ACT_NIBD EQ" xfId="2721" xr:uid="{805BCDB4-A730-4992-B704-92A3F31CF634}"/>
    <cellStyle name="40% - Dekorfärg1" xfId="2722" xr:uid="{374CF7C6-9338-4E40-9F28-41F06CF4307F}"/>
    <cellStyle name="40% - Dekorfärg2" xfId="2723" xr:uid="{D2D5538B-484E-4160-9FE9-DA259CABAC59}"/>
    <cellStyle name="40% - Dekorfärg3" xfId="2724" xr:uid="{74D1C60C-DC27-4219-A5A3-67E913BE8991}"/>
    <cellStyle name="40% - Dekorfärg4" xfId="2725" xr:uid="{34EC498F-17F5-4BD5-A0C8-80B07DAB5D2D}"/>
    <cellStyle name="40% - Dekorfärg5" xfId="2726" xr:uid="{04B8A167-9DF0-4562-86A9-1E9D86F7E99A}"/>
    <cellStyle name="40% - Dekorfärg6" xfId="2727" xr:uid="{E6A6575D-41CC-460C-9ED8-ECCF65EAB359}"/>
    <cellStyle name="40% - uthevingsfarge 1" xfId="2728" xr:uid="{5FBB58FF-23F2-491F-AED0-34561CB080AE}"/>
    <cellStyle name="40% - uthevingsfarge 1 10" xfId="2729" xr:uid="{9E247C00-8E4A-43FF-B9FC-C49423D25F57}"/>
    <cellStyle name="40% - uthevingsfarge 1 11" xfId="2730" xr:uid="{47A2F17F-6616-42FE-8879-97238700EB08}"/>
    <cellStyle name="40% - uthevingsfarge 1 12" xfId="2731" xr:uid="{75123E9D-4627-4736-83D6-5518157A95AC}"/>
    <cellStyle name="40% - uthevingsfarge 1 2" xfId="2732" xr:uid="{FDE94A6D-ED04-4E51-A967-99E46EF30980}"/>
    <cellStyle name="40% - uthevingsfarge 1 2 2" xfId="2733" xr:uid="{74630A85-E652-4A02-8CFC-F836A9B93174}"/>
    <cellStyle name="40% - uthevingsfarge 1 2 2 2" xfId="2734" xr:uid="{6701B0A3-A859-4043-A3A1-0CD6173DA317}"/>
    <cellStyle name="40% - uthevingsfarge 1 2 2 2 2" xfId="2735" xr:uid="{F01E9B28-BA8D-4FE0-B554-686C8002EE2C}"/>
    <cellStyle name="40% - uthevingsfarge 1 2 2 2 2 2" xfId="2736" xr:uid="{CF961FA4-83A4-448C-BCD8-912291AA2154}"/>
    <cellStyle name="40% - uthevingsfarge 1 2 2 2 2 3" xfId="2737" xr:uid="{8FD0FB32-B85A-4A3F-B38A-6C561D48A0A0}"/>
    <cellStyle name="40% - uthevingsfarge 1 2 2 2 3" xfId="2738" xr:uid="{0671FF6C-134B-4010-8CF0-E4F26AF5CD85}"/>
    <cellStyle name="40% - uthevingsfarge 1 2 2 2 4" xfId="2739" xr:uid="{AAE9E9D2-F868-4485-AF9A-9FE0CAC820CE}"/>
    <cellStyle name="40% - uthevingsfarge 1 2 2 2 5" xfId="2740" xr:uid="{EFA6A23B-1B13-49C2-A4C3-BFDF82348697}"/>
    <cellStyle name="40% - uthevingsfarge 1 2 2 2_Group Financials" xfId="2741" xr:uid="{059D30AF-1C19-43F9-A162-963E2006C0E7}"/>
    <cellStyle name="40% - uthevingsfarge 1 2 2 3" xfId="2742" xr:uid="{BFE0F537-8472-4529-A5E6-7AFE40D4AEA8}"/>
    <cellStyle name="40% - uthevingsfarge 1 2 2 3 2" xfId="2743" xr:uid="{56C20BA4-29F0-4A1B-A46E-C4E1D345F9CD}"/>
    <cellStyle name="40% - uthevingsfarge 1 2 2 3 2 2" xfId="2744" xr:uid="{DF92D744-5E6A-44F0-A1D8-0DF22CB04069}"/>
    <cellStyle name="40% - uthevingsfarge 1 2 2 3 2 3" xfId="2745" xr:uid="{9815F855-012D-449F-BB90-923245A0AD14}"/>
    <cellStyle name="40% - uthevingsfarge 1 2 2 3 3" xfId="2746" xr:uid="{AEEC30E8-63CD-4C02-8B27-E74F5454521D}"/>
    <cellStyle name="40% - uthevingsfarge 1 2 2 3 4" xfId="2747" xr:uid="{25A8302B-86E9-4BFE-8FF0-2272DC7A3B96}"/>
    <cellStyle name="40% - uthevingsfarge 1 2 2 3 5" xfId="2748" xr:uid="{B755BB8C-8CF9-4C57-853E-6D951F34BEB3}"/>
    <cellStyle name="40% - uthevingsfarge 1 2 2 3_Group Financials" xfId="2749" xr:uid="{1C8D063A-948C-4EE1-8649-4AB5A72E2918}"/>
    <cellStyle name="40% - uthevingsfarge 1 2 2 4" xfId="2750" xr:uid="{A9A308A8-D481-42F2-89AB-52B15236977C}"/>
    <cellStyle name="40% - uthevingsfarge 1 2 2 4 2" xfId="2751" xr:uid="{85A197F5-CDF9-434B-8983-D40BB6590DF0}"/>
    <cellStyle name="40% - uthevingsfarge 1 2 2 4 3" xfId="2752" xr:uid="{3729AA13-5117-4DED-A7C6-EC1E6CB761DA}"/>
    <cellStyle name="40% - uthevingsfarge 1 2 2 5" xfId="2753" xr:uid="{EBF52543-8B7E-454C-8A92-377D6C545B4C}"/>
    <cellStyle name="40% - uthevingsfarge 1 2 2 6" xfId="2754" xr:uid="{A36EE38B-E955-4400-BAB7-2A0847A632EE}"/>
    <cellStyle name="40% - uthevingsfarge 1 2 2 7" xfId="2755" xr:uid="{4B0AFC70-EEFD-48DD-A1AF-D313ABE34F6B}"/>
    <cellStyle name="40% - uthevingsfarge 1 2 2_Actuals YTD" xfId="2756" xr:uid="{11047FFC-7B0F-431D-8F4C-22AD8C19393F}"/>
    <cellStyle name="40% - uthevingsfarge 1 2 3" xfId="2757" xr:uid="{833E4555-EB7B-479A-9566-771F4F3A8411}"/>
    <cellStyle name="40% - uthevingsfarge 1 2 3 2" xfId="2758" xr:uid="{1016CD57-B6D3-4B40-BCBF-7167C89B90B4}"/>
    <cellStyle name="40% - uthevingsfarge 1 2 3 2 2" xfId="2759" xr:uid="{19C5667F-39B8-401B-B60A-857137D3EEB3}"/>
    <cellStyle name="40% - uthevingsfarge 1 2 3 2 3" xfId="2760" xr:uid="{9F00B4E2-B752-432C-AE97-2EF92BBF5B96}"/>
    <cellStyle name="40% - uthevingsfarge 1 2 3 3" xfId="2761" xr:uid="{C98F8607-8D4E-42C1-9D95-6A7F31EA5AEE}"/>
    <cellStyle name="40% - uthevingsfarge 1 2 3 4" xfId="2762" xr:uid="{A85299C3-CB34-4479-A826-F2BA958EB6C8}"/>
    <cellStyle name="40% - uthevingsfarge 1 2 3 5" xfId="2763" xr:uid="{FB41E2A8-3B1D-40FC-8AF1-C255DF745361}"/>
    <cellStyle name="40% - uthevingsfarge 1 2 3_Group Financials" xfId="2764" xr:uid="{25F28423-6702-4790-8A02-5A2755F774EA}"/>
    <cellStyle name="40% - uthevingsfarge 1 2 4" xfId="2765" xr:uid="{81F7F6E1-8FC4-4E1F-8023-103857CAEDF4}"/>
    <cellStyle name="40% - uthevingsfarge 1 2 4 2" xfId="2766" xr:uid="{65BD9D90-B6E4-4F5C-BB9F-6E59D297D5E1}"/>
    <cellStyle name="40% - uthevingsfarge 1 2 4 2 2" xfId="2767" xr:uid="{BF6A7757-A0D7-4152-8F23-EFDA7132BB53}"/>
    <cellStyle name="40% - uthevingsfarge 1 2 4 2 3" xfId="2768" xr:uid="{E3244D2B-CC78-4109-8AE5-3D9E9FC8ECB7}"/>
    <cellStyle name="40% - uthevingsfarge 1 2 4 3" xfId="2769" xr:uid="{2368E70A-64EF-41A5-8F00-9DADBB99D71B}"/>
    <cellStyle name="40% - uthevingsfarge 1 2 4 4" xfId="2770" xr:uid="{14DC5896-EF5D-4978-AE25-95AF38B87009}"/>
    <cellStyle name="40% - uthevingsfarge 1 2 4 5" xfId="2771" xr:uid="{49B993A4-256A-4CD1-80A8-ECFE1C7A6703}"/>
    <cellStyle name="40% - uthevingsfarge 1 2 4_Group Financials" xfId="2772" xr:uid="{2EDC4434-6179-4FB3-8CA0-38EB8C761B55}"/>
    <cellStyle name="40% - uthevingsfarge 1 2 5" xfId="2773" xr:uid="{544B9B92-CD03-47A6-8EDE-69E950170F35}"/>
    <cellStyle name="40% - uthevingsfarge 1 2 5 2" xfId="2774" xr:uid="{E24E75FF-C9FA-475D-9B82-22B518F51005}"/>
    <cellStyle name="40% - uthevingsfarge 1 2 5 3" xfId="2775" xr:uid="{74DAD4C7-B016-40FA-AB2E-E2FDCB479631}"/>
    <cellStyle name="40% - uthevingsfarge 1 2 6" xfId="2776" xr:uid="{54439C53-3ABA-47B5-8EAC-08056904AE1A}"/>
    <cellStyle name="40% - uthevingsfarge 1 2 7" xfId="2777" xr:uid="{BA4ADD0E-9B1C-4EBE-91E5-20EFD4D2A115}"/>
    <cellStyle name="40% - uthevingsfarge 1 2 8" xfId="2778" xr:uid="{9BA6C84E-89A6-435E-8EBE-6BAA9CC911FF}"/>
    <cellStyle name="40% - uthevingsfarge 1 2_Actuals YTD" xfId="2779" xr:uid="{93C9E9C6-53EE-4716-A466-33411512E848}"/>
    <cellStyle name="40% - uthevingsfarge 1 3" xfId="2780" xr:uid="{BC2E9966-122C-419E-9BC4-F35D45126302}"/>
    <cellStyle name="40% - uthevingsfarge 1 3 2" xfId="2781" xr:uid="{EA916B72-5047-46D3-9632-D43CF3EAA6E2}"/>
    <cellStyle name="40% - uthevingsfarge 1 3 2 2" xfId="2782" xr:uid="{78017A65-5D88-4FD3-B85C-3706BA1658B9}"/>
    <cellStyle name="40% - uthevingsfarge 1 3 2 2 2" xfId="2783" xr:uid="{1A6311A6-0360-4D0F-ACBC-D52CCC5BDC45}"/>
    <cellStyle name="40% - uthevingsfarge 1 3 2 2 3" xfId="2784" xr:uid="{1C85E44D-934C-4CBD-B6AE-58E917BC6240}"/>
    <cellStyle name="40% - uthevingsfarge 1 3 2 3" xfId="2785" xr:uid="{DC3ADA4E-FD5F-4A87-A9F2-9B73E8B28DDC}"/>
    <cellStyle name="40% - uthevingsfarge 1 3 2 4" xfId="2786" xr:uid="{12360771-ECF3-45BF-8BCF-818CD7B9E9C0}"/>
    <cellStyle name="40% - uthevingsfarge 1 3 2 5" xfId="2787" xr:uid="{90487A54-5268-4EEC-9975-5A401EA3ADA9}"/>
    <cellStyle name="40% - uthevingsfarge 1 3 2_Group Financials" xfId="2788" xr:uid="{217EFFF5-EFC3-4B4A-91CF-3E697D6B5632}"/>
    <cellStyle name="40% - uthevingsfarge 1 3 3" xfId="2789" xr:uid="{39404AEB-E8E1-48A7-9AE1-608647D2FA2F}"/>
    <cellStyle name="40% - uthevingsfarge 1 3 3 2" xfId="2790" xr:uid="{053611AE-7105-4281-BFB5-75EB18E204B7}"/>
    <cellStyle name="40% - uthevingsfarge 1 3 3 2 2" xfId="2791" xr:uid="{66E02C38-622B-4E42-B82D-03C9A99D1A3D}"/>
    <cellStyle name="40% - uthevingsfarge 1 3 3 2 3" xfId="2792" xr:uid="{31D0084E-B662-49C0-B9A1-1C22D856D645}"/>
    <cellStyle name="40% - uthevingsfarge 1 3 3 3" xfId="2793" xr:uid="{1C773299-9560-4A21-BD11-4A109A825FE5}"/>
    <cellStyle name="40% - uthevingsfarge 1 3 3 4" xfId="2794" xr:uid="{B4932123-7B2F-46F6-BBF6-DB2B1088DF2C}"/>
    <cellStyle name="40% - uthevingsfarge 1 3 3 5" xfId="2795" xr:uid="{C21BB499-8F04-4FE8-885D-2B99D6A9FC17}"/>
    <cellStyle name="40% - uthevingsfarge 1 3 3_Group Financials" xfId="2796" xr:uid="{033611C6-2EA8-4844-9369-C265F8B6773B}"/>
    <cellStyle name="40% - uthevingsfarge 1 3 4" xfId="2797" xr:uid="{A1D968CC-E152-433F-AB46-48B2A2694A12}"/>
    <cellStyle name="40% - uthevingsfarge 1 3 4 2" xfId="2798" xr:uid="{31AA2F36-B2AD-4CA2-943B-66A24567B9B4}"/>
    <cellStyle name="40% - uthevingsfarge 1 3 4 3" xfId="2799" xr:uid="{4F0B79B7-9E9F-451A-B3A2-5B7D2E09EF61}"/>
    <cellStyle name="40% - uthevingsfarge 1 3 5" xfId="2800" xr:uid="{0477444D-1BD5-440E-BBD8-3D80BA9987AE}"/>
    <cellStyle name="40% - uthevingsfarge 1 3 6" xfId="2801" xr:uid="{D145CE74-935B-44D1-A773-BB57708AFEF5}"/>
    <cellStyle name="40% - uthevingsfarge 1 3 7" xfId="2802" xr:uid="{19AC974B-9468-40B2-8428-F12840922675}"/>
    <cellStyle name="40% - uthevingsfarge 1 3_Actuals YTD" xfId="2803" xr:uid="{30CDB38D-1639-400C-B427-225FFF55BE2C}"/>
    <cellStyle name="40% - uthevingsfarge 1 4" xfId="2804" xr:uid="{94C2E433-5E7B-470B-8F99-7FA336CA1BF4}"/>
    <cellStyle name="40% - uthevingsfarge 1 4 2" xfId="2805" xr:uid="{A569920E-23BE-47D6-B4AB-B20AF44C4CF4}"/>
    <cellStyle name="40% - uthevingsfarge 1 4 2 2" xfId="2806" xr:uid="{2A78D94E-619D-4922-A102-0AC27B0959B7}"/>
    <cellStyle name="40% - uthevingsfarge 1 4 2 3" xfId="2807" xr:uid="{B2A9E208-0E50-4BAF-B914-7ABC3E9A5106}"/>
    <cellStyle name="40% - uthevingsfarge 1 4 3" xfId="2808" xr:uid="{6E0F459C-F5CA-4FC0-9D60-98C94875769D}"/>
    <cellStyle name="40% - uthevingsfarge 1 4 4" xfId="2809" xr:uid="{795EDF9D-CD6E-4E4B-8B1D-733BD0924877}"/>
    <cellStyle name="40% - uthevingsfarge 1 4 5" xfId="2810" xr:uid="{C0F4E649-0467-4164-A28E-6F9AA867EC35}"/>
    <cellStyle name="40% - uthevingsfarge 1 4_Group Financials" xfId="2811" xr:uid="{13DC70C6-15C7-41BD-9D8C-4001AA3EAB97}"/>
    <cellStyle name="40% - uthevingsfarge 1 5" xfId="2812" xr:uid="{225462A3-74F6-4B6A-8A16-F2975364EE55}"/>
    <cellStyle name="40% - uthevingsfarge 1 5 2" xfId="2813" xr:uid="{C4AC2A38-5C46-43E7-A5E5-19E9E80ADFAA}"/>
    <cellStyle name="40% - uthevingsfarge 1 5 2 2" xfId="2814" xr:uid="{726B295D-9357-4846-9B54-38CD03824A6E}"/>
    <cellStyle name="40% - uthevingsfarge 1 5 2 3" xfId="2815" xr:uid="{81BC5808-9905-41D3-8008-5C03C8EA44B2}"/>
    <cellStyle name="40% - uthevingsfarge 1 5 3" xfId="2816" xr:uid="{960803E9-D33B-430D-AC8F-FCE03AC87C2D}"/>
    <cellStyle name="40% - uthevingsfarge 1 5 4" xfId="2817" xr:uid="{936D2543-EFFF-445F-91F4-873D4B174D62}"/>
    <cellStyle name="40% - uthevingsfarge 1 5 5" xfId="2818" xr:uid="{8F4CDF30-31CD-4B61-9C60-31C7339C266B}"/>
    <cellStyle name="40% - uthevingsfarge 1 5_Group Financials" xfId="2819" xr:uid="{00FF9741-5410-4B79-9462-D8684FDAC3DB}"/>
    <cellStyle name="40% - uthevingsfarge 1 6" xfId="2820" xr:uid="{08B5C76F-A897-47D2-9501-EB023F5C1B4D}"/>
    <cellStyle name="40% - uthevingsfarge 1 6 2" xfId="2821" xr:uid="{798F93E8-84F9-4E29-B628-E0B1982011AA}"/>
    <cellStyle name="40% - uthevingsfarge 1 6 2 2" xfId="2822" xr:uid="{CE0F30B3-4CFB-4C43-AF5E-031743643FC0}"/>
    <cellStyle name="40% - uthevingsfarge 1 6 2 3" xfId="2823" xr:uid="{F6AC3509-C73B-4A1C-91C3-E9FF971335AC}"/>
    <cellStyle name="40% - uthevingsfarge 1 6 3" xfId="2824" xr:uid="{D453877B-DB4C-4C88-8409-D30A5D9B66A1}"/>
    <cellStyle name="40% - uthevingsfarge 1 6 4" xfId="2825" xr:uid="{D38B79FE-EC9D-4D1D-8ADD-9C0F34B7E672}"/>
    <cellStyle name="40% - uthevingsfarge 1 6 5" xfId="2826" xr:uid="{E9F0FD5D-07B4-43E6-A0C1-0520F1B20F3D}"/>
    <cellStyle name="40% - uthevingsfarge 1 6_Group Financials" xfId="2827" xr:uid="{DFAF860E-409B-4F58-A79A-CE2232EE257B}"/>
    <cellStyle name="40% - uthevingsfarge 1 7" xfId="2828" xr:uid="{DFCA4F25-A824-4CDE-BA34-66727A5B2CA2}"/>
    <cellStyle name="40% - uthevingsfarge 1 7 2" xfId="2829" xr:uid="{A4AA93AC-8037-4500-B617-656F4AB91183}"/>
    <cellStyle name="40% - uthevingsfarge 1 7 2 2" xfId="2830" xr:uid="{06BA7674-77C2-454C-8E37-ECD581BAD377}"/>
    <cellStyle name="40% - uthevingsfarge 1 7 2 3" xfId="2831" xr:uid="{885175DA-C75A-4C49-AD95-49F39110EE06}"/>
    <cellStyle name="40% - uthevingsfarge 1 7 3" xfId="2832" xr:uid="{076E8333-D662-4883-AFDA-5F27956AEC5F}"/>
    <cellStyle name="40% - uthevingsfarge 1 7 4" xfId="2833" xr:uid="{62FC202D-47D9-4DFB-A705-4A799B9A0484}"/>
    <cellStyle name="40% - uthevingsfarge 1 7 5" xfId="2834" xr:uid="{9CE55C35-7620-410E-A704-E122AD2456D1}"/>
    <cellStyle name="40% - uthevingsfarge 1 7_Group Financials" xfId="2835" xr:uid="{9F9A7D2E-EDE9-4842-91C6-D53563EA3845}"/>
    <cellStyle name="40% - uthevingsfarge 1 8" xfId="2836" xr:uid="{B0719C78-4FE2-45A8-80ED-7D31C66773C6}"/>
    <cellStyle name="40% - uthevingsfarge 1 8 2" xfId="2837" xr:uid="{8833D11C-2843-45EF-A60F-CF39795731AE}"/>
    <cellStyle name="40% - uthevingsfarge 1 8 2 2" xfId="2838" xr:uid="{DC3BC09A-3D49-45DB-9368-AE9CAA1CCED4}"/>
    <cellStyle name="40% - uthevingsfarge 1 8 2 3" xfId="2839" xr:uid="{04898314-5590-4F5F-9008-8FB5CC80B72E}"/>
    <cellStyle name="40% - uthevingsfarge 1 8 3" xfId="2840" xr:uid="{DE0A8277-40C0-4799-BC37-7B0A278B7C66}"/>
    <cellStyle name="40% - uthevingsfarge 1 8 4" xfId="2841" xr:uid="{03245148-34E2-4AC8-954E-AE4F5C8FF14B}"/>
    <cellStyle name="40% - uthevingsfarge 1 8 5" xfId="2842" xr:uid="{34622664-3F6A-49FE-B132-93A0B9C40A80}"/>
    <cellStyle name="40% - uthevingsfarge 1 8_Group Financials" xfId="2843" xr:uid="{475F8868-5E37-4606-8E1C-8DA6DE75B761}"/>
    <cellStyle name="40% - uthevingsfarge 1 9" xfId="2844" xr:uid="{E396402B-2FCA-43EE-B416-6824A8218FFB}"/>
    <cellStyle name="40% - uthevingsfarge 1 9 2" xfId="2845" xr:uid="{05AA20C8-B86C-47AB-A12C-A6B36385D10A}"/>
    <cellStyle name="40% - uthevingsfarge 1 9 3" xfId="2846" xr:uid="{D263D51D-A7B8-4071-BB9F-BA115FEAEE26}"/>
    <cellStyle name="40% - uthevingsfarge 1_Actuals YTD" xfId="2847" xr:uid="{8D543E67-77AD-4F3A-AB05-A244C188436F}"/>
    <cellStyle name="40% - uthevingsfarge 2" xfId="2848" xr:uid="{3B5C171E-9677-4B34-BB06-A441F6063269}"/>
    <cellStyle name="40% - uthevingsfarge 2 10" xfId="2849" xr:uid="{B61E21B2-CBDC-44AD-9BE5-9D79DAB15A7B}"/>
    <cellStyle name="40% - uthevingsfarge 2 11" xfId="2850" xr:uid="{C7260EFA-9FD3-4F7E-80FA-24942E5A04F4}"/>
    <cellStyle name="40% - uthevingsfarge 2 12" xfId="2851" xr:uid="{CD54D1D0-D138-410A-ADD8-ADF11B0D5F5A}"/>
    <cellStyle name="40% - uthevingsfarge 2 2" xfId="2852" xr:uid="{96FFA6E5-B568-4655-B3D5-3B68754EB7E3}"/>
    <cellStyle name="40% - uthevingsfarge 2 2 2" xfId="2853" xr:uid="{4E44CFCD-053C-436E-A430-C5C959351C3C}"/>
    <cellStyle name="40% - uthevingsfarge 2 2 2 2" xfId="2854" xr:uid="{AF105D1C-455F-4A21-A0FF-F104DDDAB65B}"/>
    <cellStyle name="40% - uthevingsfarge 2 2 2 2 2" xfId="2855" xr:uid="{1C485B86-C765-45BD-85C0-52163C26BC42}"/>
    <cellStyle name="40% - uthevingsfarge 2 2 2 2 2 2" xfId="2856" xr:uid="{730B3734-4136-4621-BB07-462EF0A83EBC}"/>
    <cellStyle name="40% - uthevingsfarge 2 2 2 2 2 3" xfId="2857" xr:uid="{EEA02695-5A82-4977-B2BF-2C9901C8A98F}"/>
    <cellStyle name="40% - uthevingsfarge 2 2 2 2 3" xfId="2858" xr:uid="{F146F48D-5C5C-47E7-950A-CF7CAA5D57EC}"/>
    <cellStyle name="40% - uthevingsfarge 2 2 2 2 4" xfId="2859" xr:uid="{AB21ACE0-5008-4630-A2C5-DB394A95F254}"/>
    <cellStyle name="40% - uthevingsfarge 2 2 2 2 5" xfId="2860" xr:uid="{6FDEF899-B269-46C1-8587-0CA751E09D19}"/>
    <cellStyle name="40% - uthevingsfarge 2 2 2 2_ACT_NIBD EQ" xfId="2861" xr:uid="{CE6FCF41-308F-4816-A1CA-1DDCF532B09C}"/>
    <cellStyle name="40% - uthevingsfarge 2 2 2 3" xfId="2862" xr:uid="{3A5E7E50-4F37-43B9-AA4B-D5FD6A86B2C5}"/>
    <cellStyle name="40% - uthevingsfarge 2 2 2 3 2" xfId="2863" xr:uid="{A85DF0F6-5AAA-45D9-B647-BD3C6CFFB786}"/>
    <cellStyle name="40% - uthevingsfarge 2 2 2 3 2 2" xfId="2864" xr:uid="{A8F373BD-E188-4740-843F-AA6AFD16463C}"/>
    <cellStyle name="40% - uthevingsfarge 2 2 2 3 2 3" xfId="2865" xr:uid="{82F238FA-B9D3-4BEE-8F4B-5A79584696A7}"/>
    <cellStyle name="40% - uthevingsfarge 2 2 2 3 3" xfId="2866" xr:uid="{64071166-A12A-422A-B792-5819A61BF275}"/>
    <cellStyle name="40% - uthevingsfarge 2 2 2 3 4" xfId="2867" xr:uid="{5E013ED0-32E8-40ED-93E5-B0BD153AF093}"/>
    <cellStyle name="40% - uthevingsfarge 2 2 2 3 5" xfId="2868" xr:uid="{8DFE2008-587A-40CD-B7C4-CD453B344A7F}"/>
    <cellStyle name="40% - uthevingsfarge 2 2 2 3_ACT_NIBD EQ" xfId="2869" xr:uid="{C9B4D9EA-0D84-40DA-8DC9-4A47590F9A80}"/>
    <cellStyle name="40% - uthevingsfarge 2 2 2 4" xfId="2870" xr:uid="{8E8BFA8F-EB77-4BBF-9E34-AF31C9C9A180}"/>
    <cellStyle name="40% - uthevingsfarge 2 2 2 4 2" xfId="2871" xr:uid="{4BEDFF52-BF2D-45AC-9EC8-9284BA2884C4}"/>
    <cellStyle name="40% - uthevingsfarge 2 2 2 4 3" xfId="2872" xr:uid="{898D831C-ED6F-4845-9214-1AB1C5F5D61C}"/>
    <cellStyle name="40% - uthevingsfarge 2 2 2 5" xfId="2873" xr:uid="{BF04F994-F6F3-439D-ADAD-85A35CF7EA8C}"/>
    <cellStyle name="40% - uthevingsfarge 2 2 2 6" xfId="2874" xr:uid="{83A8B583-613D-4392-8597-7891E3985831}"/>
    <cellStyle name="40% - uthevingsfarge 2 2 2 7" xfId="2875" xr:uid="{B1DAD977-819E-4978-B53B-D3AB409F289C}"/>
    <cellStyle name="40% - uthevingsfarge 2 2 2_ACT Segment adj EBITDA" xfId="2876" xr:uid="{6009A628-47E4-4B04-B42F-A3A6A0E10920}"/>
    <cellStyle name="40% - uthevingsfarge 2 2 3" xfId="2877" xr:uid="{5AA87A48-4286-48F3-AD12-1DDE99AC89EA}"/>
    <cellStyle name="40% - uthevingsfarge 2 2 3 2" xfId="2878" xr:uid="{D2D694BF-261D-4752-BB9D-FA404D7282B3}"/>
    <cellStyle name="40% - uthevingsfarge 2 2 3 2 2" xfId="2879" xr:uid="{8CFCB525-4795-4433-9FC7-E0EEB99B18F3}"/>
    <cellStyle name="40% - uthevingsfarge 2 2 3 2 3" xfId="2880" xr:uid="{7C5594D7-9F26-4862-947C-6C8F317A5098}"/>
    <cellStyle name="40% - uthevingsfarge 2 2 3 3" xfId="2881" xr:uid="{02BB7FB4-79A3-495E-89AE-FB0789F23E36}"/>
    <cellStyle name="40% - uthevingsfarge 2 2 3 4" xfId="2882" xr:uid="{F7E4CE90-33CA-4EEA-864E-83E70EA3A88A}"/>
    <cellStyle name="40% - uthevingsfarge 2 2 3 5" xfId="2883" xr:uid="{0E6C55A8-3521-4B5A-AEE7-09C924C494ED}"/>
    <cellStyle name="40% - uthevingsfarge 2 2 3_ACT_NIBD EQ" xfId="2884" xr:uid="{909ED404-AE6C-41E9-BB6B-A24EC83457A6}"/>
    <cellStyle name="40% - uthevingsfarge 2 2 4" xfId="2885" xr:uid="{8B8C8FDA-C8D4-4E7F-80AF-BF2AA44384B6}"/>
    <cellStyle name="40% - uthevingsfarge 2 2 4 2" xfId="2886" xr:uid="{35C65090-F7B9-4F7C-B19B-32FFA055F228}"/>
    <cellStyle name="40% - uthevingsfarge 2 2 4 2 2" xfId="2887" xr:uid="{42D4AC99-D127-4466-AE13-75AFEA8078A0}"/>
    <cellStyle name="40% - uthevingsfarge 2 2 4 2 3" xfId="2888" xr:uid="{B1906499-2B88-42FF-8A84-22155076367E}"/>
    <cellStyle name="40% - uthevingsfarge 2 2 4 3" xfId="2889" xr:uid="{3BAD299B-BE06-4537-918F-76928A3040E0}"/>
    <cellStyle name="40% - uthevingsfarge 2 2 4 4" xfId="2890" xr:uid="{DFAF4F8D-52B5-499D-A071-CA960BA00C2E}"/>
    <cellStyle name="40% - uthevingsfarge 2 2 4 5" xfId="2891" xr:uid="{A44FAD55-F662-44C2-A8C9-FF7080BA5085}"/>
    <cellStyle name="40% - uthevingsfarge 2 2 4_ACT_NIBD EQ" xfId="2892" xr:uid="{A7949AFC-C29C-4EF9-8AA3-ECC7DF034556}"/>
    <cellStyle name="40% - uthevingsfarge 2 2 5" xfId="2893" xr:uid="{5ADF0DD3-7B59-40AD-80BE-29AB37132D42}"/>
    <cellStyle name="40% - uthevingsfarge 2 2 5 2" xfId="2894" xr:uid="{87E3B15A-E85C-4540-9E6A-31BA0DFF4AAD}"/>
    <cellStyle name="40% - uthevingsfarge 2 2 5 3" xfId="2895" xr:uid="{BEB11F72-F167-4DD8-8F2F-51443EB522D7}"/>
    <cellStyle name="40% - uthevingsfarge 2 2 6" xfId="2896" xr:uid="{81DB7D78-61CF-429A-B536-8130599376B4}"/>
    <cellStyle name="40% - uthevingsfarge 2 2 7" xfId="2897" xr:uid="{21D70530-AD43-4EF2-B8FE-AEF00DD67EC4}"/>
    <cellStyle name="40% - uthevingsfarge 2 2 8" xfId="2898" xr:uid="{A8E45BC4-692D-4323-9A11-3004620EA1FD}"/>
    <cellStyle name="40% - uthevingsfarge 2 2_ACT Segment adj EBITDA" xfId="2899" xr:uid="{A235EE8F-EA79-4390-9848-5A21AA8D204C}"/>
    <cellStyle name="40% - uthevingsfarge 2 3" xfId="2900" xr:uid="{2CA1BAAD-DAD9-447C-B919-6C77CCEDEDD2}"/>
    <cellStyle name="40% - uthevingsfarge 2 3 2" xfId="2901" xr:uid="{05EEEE6C-B114-46EC-89D7-568A34CECBFD}"/>
    <cellStyle name="40% - uthevingsfarge 2 3 2 2" xfId="2902" xr:uid="{F809D07B-4CBD-4321-A7F8-0BB416E2FFC0}"/>
    <cellStyle name="40% - uthevingsfarge 2 3 2 2 2" xfId="2903" xr:uid="{4FA87DD4-B885-4A96-87D7-73D384F69769}"/>
    <cellStyle name="40% - uthevingsfarge 2 3 2 2 3" xfId="2904" xr:uid="{AAFC54FC-78AD-4C70-A241-0925035335F7}"/>
    <cellStyle name="40% - uthevingsfarge 2 3 2 3" xfId="2905" xr:uid="{988F0967-6345-4C4B-B8FC-8430BBE6BD0A}"/>
    <cellStyle name="40% - uthevingsfarge 2 3 2 4" xfId="2906" xr:uid="{7B685EE4-7615-4150-A972-605C11C7B168}"/>
    <cellStyle name="40% - uthevingsfarge 2 3 2 5" xfId="2907" xr:uid="{6C7EE90D-FF82-43CE-B737-018CFBD52AD5}"/>
    <cellStyle name="40% - uthevingsfarge 2 3 2_ACT_NIBD EQ" xfId="2908" xr:uid="{C9E21546-8047-456B-983D-4F936C1F1EAA}"/>
    <cellStyle name="40% - uthevingsfarge 2 3 3" xfId="2909" xr:uid="{5CD1E252-1DAF-4B42-8989-4B40C9338943}"/>
    <cellStyle name="40% - uthevingsfarge 2 3 3 2" xfId="2910" xr:uid="{3E689C75-D230-481E-8068-19B8846D335C}"/>
    <cellStyle name="40% - uthevingsfarge 2 3 3 2 2" xfId="2911" xr:uid="{56FCD427-6DB1-4D87-8F0F-C3897D1EA49F}"/>
    <cellStyle name="40% - uthevingsfarge 2 3 3 2 3" xfId="2912" xr:uid="{D006B7A4-FCEB-4385-A9F4-C89A09149C99}"/>
    <cellStyle name="40% - uthevingsfarge 2 3 3 3" xfId="2913" xr:uid="{3F247B7B-77C8-485E-832C-A18156E44B9A}"/>
    <cellStyle name="40% - uthevingsfarge 2 3 3 4" xfId="2914" xr:uid="{A4FA3696-A852-479E-B14A-96D36BFB15E1}"/>
    <cellStyle name="40% - uthevingsfarge 2 3 3 5" xfId="2915" xr:uid="{BBBC28D4-5D89-4D10-925C-6A3490F2EC12}"/>
    <cellStyle name="40% - uthevingsfarge 2 3 3_ACT_NIBD EQ" xfId="2916" xr:uid="{436DAD10-D2C1-4D6D-868D-80DB87CBE22A}"/>
    <cellStyle name="40% - uthevingsfarge 2 3 4" xfId="2917" xr:uid="{8F681619-8CE5-41B9-BA8D-2B6CD4E9135C}"/>
    <cellStyle name="40% - uthevingsfarge 2 3 4 2" xfId="2918" xr:uid="{22570B91-E522-44B4-8F3E-740D0E7EB119}"/>
    <cellStyle name="40% - uthevingsfarge 2 3 4 3" xfId="2919" xr:uid="{1C99B71F-5ECB-41D0-A296-CC159E757D65}"/>
    <cellStyle name="40% - uthevingsfarge 2 3 5" xfId="2920" xr:uid="{C58CB9D3-BED8-49A1-B8D3-108AB622E3C9}"/>
    <cellStyle name="40% - uthevingsfarge 2 3 6" xfId="2921" xr:uid="{E84C40A7-F59C-4644-8396-10925AE95684}"/>
    <cellStyle name="40% - uthevingsfarge 2 3 7" xfId="2922" xr:uid="{F45528DB-1E5E-49F4-8A36-32CD6BF1EF99}"/>
    <cellStyle name="40% - uthevingsfarge 2 3_ACT Segment adj EBITDA" xfId="2923" xr:uid="{2DF22EF8-65B7-4CB5-97C5-404DD9FBC3CF}"/>
    <cellStyle name="40% - uthevingsfarge 2 4" xfId="2924" xr:uid="{76C3F49F-82E6-4AA5-850E-84D5A2EF4501}"/>
    <cellStyle name="40% - uthevingsfarge 2 4 2" xfId="2925" xr:uid="{445F7E21-18D2-4E66-9563-A325CD22DB71}"/>
    <cellStyle name="40% - uthevingsfarge 2 4 2 2" xfId="2926" xr:uid="{122FCBAD-E8D1-4842-9850-886998F77705}"/>
    <cellStyle name="40% - uthevingsfarge 2 4 2 3" xfId="2927" xr:uid="{B054C00E-901F-4913-8690-110209A203CD}"/>
    <cellStyle name="40% - uthevingsfarge 2 4 3" xfId="2928" xr:uid="{5A317D4F-192F-44DA-8C0A-90484D885740}"/>
    <cellStyle name="40% - uthevingsfarge 2 4 4" xfId="2929" xr:uid="{17DDECF4-C967-4D3E-9DFA-1EF9C6CCBCE0}"/>
    <cellStyle name="40% - uthevingsfarge 2 4 5" xfId="2930" xr:uid="{3659A324-3172-41B6-BBA1-939F2A709E3C}"/>
    <cellStyle name="40% - uthevingsfarge 2 4_ACT_NIBD EQ" xfId="2931" xr:uid="{298823E4-B104-465E-AB7F-9E8E0CC4873D}"/>
    <cellStyle name="40% - uthevingsfarge 2 5" xfId="2932" xr:uid="{A7FC3B17-32B8-4841-87F1-77DC67833ED4}"/>
    <cellStyle name="40% - uthevingsfarge 2 5 2" xfId="2933" xr:uid="{047AAF7D-71AE-4C6D-916C-6BCAFAA37CC8}"/>
    <cellStyle name="40% - uthevingsfarge 2 5 2 2" xfId="2934" xr:uid="{8C028855-7EDE-4534-BF87-67C863999D6E}"/>
    <cellStyle name="40% - uthevingsfarge 2 5 2 3" xfId="2935" xr:uid="{DF125C14-0E5C-47DF-9F80-24AE9B179D40}"/>
    <cellStyle name="40% - uthevingsfarge 2 5 3" xfId="2936" xr:uid="{5E71945D-39B1-42FC-95C2-8A3C450F69E3}"/>
    <cellStyle name="40% - uthevingsfarge 2 5 4" xfId="2937" xr:uid="{2071CCD4-B547-4A9D-BDD1-A4A086350C33}"/>
    <cellStyle name="40% - uthevingsfarge 2 5 5" xfId="2938" xr:uid="{5B038BC6-0E55-4064-A58A-E27476055C6A}"/>
    <cellStyle name="40% - uthevingsfarge 2 5_ACT_NIBD EQ" xfId="2939" xr:uid="{ACDE0C31-B520-496C-94E0-DDCC3AFEA19D}"/>
    <cellStyle name="40% - uthevingsfarge 2 6" xfId="2940" xr:uid="{CD1CDF42-5DB0-47C1-B544-9473A634FC14}"/>
    <cellStyle name="40% - uthevingsfarge 2 6 2" xfId="2941" xr:uid="{E987A036-2FE9-4343-A9DD-3060514051EF}"/>
    <cellStyle name="40% - uthevingsfarge 2 6 2 2" xfId="2942" xr:uid="{C645ADF8-4CD3-486C-9A13-9703014BB1DA}"/>
    <cellStyle name="40% - uthevingsfarge 2 6 2 3" xfId="2943" xr:uid="{913C8C67-7C5B-47B8-BB73-4BA2710B4DCC}"/>
    <cellStyle name="40% - uthevingsfarge 2 6 3" xfId="2944" xr:uid="{1C4592CC-F5B6-4F8F-A828-37F5D0C44F8F}"/>
    <cellStyle name="40% - uthevingsfarge 2 6 4" xfId="2945" xr:uid="{4C8D2B67-7FA8-4FC1-A96C-15B215A6F487}"/>
    <cellStyle name="40% - uthevingsfarge 2 6 5" xfId="2946" xr:uid="{9F0B1F8C-99D1-4BAC-AAAE-57652AF1407A}"/>
    <cellStyle name="40% - uthevingsfarge 2 6_ACT_NIBD EQ" xfId="2947" xr:uid="{FC63BCFC-2225-411B-AD76-E250C2E5935F}"/>
    <cellStyle name="40% - uthevingsfarge 2 7" xfId="2948" xr:uid="{C85DF6E5-4B2E-4096-8CC5-C74B6AA6868D}"/>
    <cellStyle name="40% - uthevingsfarge 2 7 2" xfId="2949" xr:uid="{E6219160-9F0C-40B8-8A4E-82E7D750D988}"/>
    <cellStyle name="40% - uthevingsfarge 2 7 2 2" xfId="2950" xr:uid="{5C24DA12-C743-412B-86CD-75C65B4CD591}"/>
    <cellStyle name="40% - uthevingsfarge 2 7 2 3" xfId="2951" xr:uid="{DAED1EBD-BDD7-4125-8FAA-D4D69890EA13}"/>
    <cellStyle name="40% - uthevingsfarge 2 7 3" xfId="2952" xr:uid="{A45293D4-46ED-4153-B2DF-9099C0291BC2}"/>
    <cellStyle name="40% - uthevingsfarge 2 7 4" xfId="2953" xr:uid="{BF1AEEE8-3075-4693-83D9-FFD4596406C0}"/>
    <cellStyle name="40% - uthevingsfarge 2 7 5" xfId="2954" xr:uid="{FB3FBA8F-7AE8-4520-A7C1-3F4C80538A78}"/>
    <cellStyle name="40% - uthevingsfarge 2 7_ACT_NIBD EQ" xfId="2955" xr:uid="{2CA3DE32-818E-43C7-B46E-903D9772E927}"/>
    <cellStyle name="40% - uthevingsfarge 2 8" xfId="2956" xr:uid="{816821A0-9D58-4383-BCB3-DA4A51A709D7}"/>
    <cellStyle name="40% - uthevingsfarge 2 8 2" xfId="2957" xr:uid="{529A507D-5BEF-4D7A-A5F8-93DC39787F23}"/>
    <cellStyle name="40% - uthevingsfarge 2 8 2 2" xfId="2958" xr:uid="{74332ED8-E461-4269-946F-FF79AB5EB6EC}"/>
    <cellStyle name="40% - uthevingsfarge 2 8 2 3" xfId="2959" xr:uid="{A5B4B4CF-AAE3-44AF-B1B3-D024E3E54DD9}"/>
    <cellStyle name="40% - uthevingsfarge 2 8 3" xfId="2960" xr:uid="{975C1176-D803-49C8-8B33-624E7B331995}"/>
    <cellStyle name="40% - uthevingsfarge 2 8 4" xfId="2961" xr:uid="{B69B818F-2F68-4E95-90AD-B4ACB0E9901B}"/>
    <cellStyle name="40% - uthevingsfarge 2 8 5" xfId="2962" xr:uid="{B6B9976E-7209-4510-9912-EEC6BB2DD88D}"/>
    <cellStyle name="40% - uthevingsfarge 2 8_ACT_NIBD EQ" xfId="2963" xr:uid="{CAE727EE-1907-4407-AE62-43F9161E7A9F}"/>
    <cellStyle name="40% - uthevingsfarge 2 9" xfId="2964" xr:uid="{7FD9D6B3-E7F1-4AE0-9566-1E0011991C76}"/>
    <cellStyle name="40% - uthevingsfarge 2 9 2" xfId="2965" xr:uid="{1084ACF8-649C-4DA4-A66B-6477C8A14B72}"/>
    <cellStyle name="40% - uthevingsfarge 2 9 3" xfId="2966" xr:uid="{20730B65-4FDE-4EFB-AB8A-5FE75D3E4530}"/>
    <cellStyle name="40% - uthevingsfarge 2_ACT Segment adj EBITDA" xfId="2967" xr:uid="{F1E61FB9-AEE6-4BBD-B36A-CF9777737296}"/>
    <cellStyle name="40% - uthevingsfarge 3" xfId="2968" xr:uid="{FD70E497-B7BB-48AA-AB77-278F74229737}"/>
    <cellStyle name="40% - uthevingsfarge 3 10" xfId="2969" xr:uid="{5030E438-1526-4530-B1C2-C5E329330CE8}"/>
    <cellStyle name="40% - uthevingsfarge 3 11" xfId="2970" xr:uid="{46186629-B8BA-4601-B2A1-D82F7B69DB7B}"/>
    <cellStyle name="40% - uthevingsfarge 3 12" xfId="2971" xr:uid="{515D2ECC-15D8-4854-A9D8-874898893650}"/>
    <cellStyle name="40% - uthevingsfarge 3 2" xfId="2972" xr:uid="{6E947353-CE61-4208-851F-B7ABE871EBEA}"/>
    <cellStyle name="40% - uthevingsfarge 3 2 2" xfId="2973" xr:uid="{010C4EE1-5133-44C8-91D6-04D30B2E0AB6}"/>
    <cellStyle name="40% - uthevingsfarge 3 2 2 2" xfId="2974" xr:uid="{269FAD2F-2FDA-4E17-864B-CC35E9D92A99}"/>
    <cellStyle name="40% - uthevingsfarge 3 2 2 2 2" xfId="2975" xr:uid="{A28D1781-35B6-405F-B5E3-3AB4839D7474}"/>
    <cellStyle name="40% - uthevingsfarge 3 2 2 2 2 2" xfId="2976" xr:uid="{DE08B671-701D-4E60-BC55-D0995DAED845}"/>
    <cellStyle name="40% - uthevingsfarge 3 2 2 2 2 3" xfId="2977" xr:uid="{9D3733D9-9449-4CBB-936F-E08415B055F0}"/>
    <cellStyle name="40% - uthevingsfarge 3 2 2 2 3" xfId="2978" xr:uid="{C3BDAE62-17A7-450A-A983-508AAA677D30}"/>
    <cellStyle name="40% - uthevingsfarge 3 2 2 2 4" xfId="2979" xr:uid="{17CB23E9-63CF-4635-8355-7F7D2F6D34B4}"/>
    <cellStyle name="40% - uthevingsfarge 3 2 2 2 5" xfId="2980" xr:uid="{D1E863E2-C867-4224-A3A5-C08E93DB5D2D}"/>
    <cellStyle name="40% - uthevingsfarge 3 2 2 2_ACT_NIBD EQ" xfId="2981" xr:uid="{CBABD17E-A855-4546-A856-E55EEC3A84B5}"/>
    <cellStyle name="40% - uthevingsfarge 3 2 2 3" xfId="2982" xr:uid="{7B8D6798-1662-422E-A121-149400A75D1E}"/>
    <cellStyle name="40% - uthevingsfarge 3 2 2 3 2" xfId="2983" xr:uid="{080E4B12-14C7-4572-80D8-BDF2EF211B07}"/>
    <cellStyle name="40% - uthevingsfarge 3 2 2 3 2 2" xfId="2984" xr:uid="{71F11EFB-C5E6-403C-8EBC-5C2476FDD367}"/>
    <cellStyle name="40% - uthevingsfarge 3 2 2 3 2 3" xfId="2985" xr:uid="{E429A6B8-99EE-4CE4-9E87-EFB68FF9A8EB}"/>
    <cellStyle name="40% - uthevingsfarge 3 2 2 3 3" xfId="2986" xr:uid="{90E3CC5F-4D47-413A-8531-2E73380894C8}"/>
    <cellStyle name="40% - uthevingsfarge 3 2 2 3 4" xfId="2987" xr:uid="{0E21675B-8009-4BF3-B0DD-789C11DE8D57}"/>
    <cellStyle name="40% - uthevingsfarge 3 2 2 3 5" xfId="2988" xr:uid="{401420AB-1F3D-48E4-BDE8-366CBF9D471D}"/>
    <cellStyle name="40% - uthevingsfarge 3 2 2 3_ACT_NIBD EQ" xfId="2989" xr:uid="{FDCB4D34-1E59-41C3-B797-32E98502B0A9}"/>
    <cellStyle name="40% - uthevingsfarge 3 2 2 4" xfId="2990" xr:uid="{3AA0943D-54C2-4272-9439-8048AE4D6891}"/>
    <cellStyle name="40% - uthevingsfarge 3 2 2 4 2" xfId="2991" xr:uid="{E65F8D35-1D23-40E2-8D6A-E1AE43C3CA08}"/>
    <cellStyle name="40% - uthevingsfarge 3 2 2 4 3" xfId="2992" xr:uid="{9EB729C3-9A96-4856-BBC1-9C52C54CA8DF}"/>
    <cellStyle name="40% - uthevingsfarge 3 2 2 5" xfId="2993" xr:uid="{31867217-9CC2-476D-9273-FA75C0A41DCF}"/>
    <cellStyle name="40% - uthevingsfarge 3 2 2 6" xfId="2994" xr:uid="{64D58F4E-6328-4BA5-8BC7-991C64A325E4}"/>
    <cellStyle name="40% - uthevingsfarge 3 2 2 7" xfId="2995" xr:uid="{80D7A74E-56EF-4479-860A-1550F52CE33D}"/>
    <cellStyle name="40% - uthevingsfarge 3 2 2_ACT Segment adj EBITDA" xfId="2996" xr:uid="{55B94732-EEE1-4909-B85B-43AC0CE4C183}"/>
    <cellStyle name="40% - uthevingsfarge 3 2 3" xfId="2997" xr:uid="{6BA3B744-B628-41A6-8732-338D2893C6FD}"/>
    <cellStyle name="40% - uthevingsfarge 3 2 3 2" xfId="2998" xr:uid="{0D243CED-256E-4CE9-B32E-1368E47EECE3}"/>
    <cellStyle name="40% - uthevingsfarge 3 2 3 2 2" xfId="2999" xr:uid="{EE634A86-B17A-4EA7-9004-0FE92C6416A4}"/>
    <cellStyle name="40% - uthevingsfarge 3 2 3 2 3" xfId="3000" xr:uid="{BD45920D-124D-4ABF-B31F-121573F2D070}"/>
    <cellStyle name="40% - uthevingsfarge 3 2 3 3" xfId="3001" xr:uid="{304502CA-D8ED-4656-9BE3-5FAF43775CEF}"/>
    <cellStyle name="40% - uthevingsfarge 3 2 3 4" xfId="3002" xr:uid="{55ED1687-FA76-4183-95C9-FCC7947AF180}"/>
    <cellStyle name="40% - uthevingsfarge 3 2 3 5" xfId="3003" xr:uid="{31A1A1BA-DAAF-4171-92EB-6EFF6AB6F740}"/>
    <cellStyle name="40% - uthevingsfarge 3 2 3_ACT_NIBD EQ" xfId="3004" xr:uid="{E25759A0-4137-4C49-9C20-DC40B7B2F113}"/>
    <cellStyle name="40% - uthevingsfarge 3 2 4" xfId="3005" xr:uid="{F5AA6C27-9BFE-4B67-8C73-082937945E25}"/>
    <cellStyle name="40% - uthevingsfarge 3 2 4 2" xfId="3006" xr:uid="{720A24DC-209C-4B92-9823-58CE4C4410A5}"/>
    <cellStyle name="40% - uthevingsfarge 3 2 4 2 2" xfId="3007" xr:uid="{5A4FC9BD-5366-47B2-BEC8-EBD92B4472DA}"/>
    <cellStyle name="40% - uthevingsfarge 3 2 4 2 3" xfId="3008" xr:uid="{EBA33DB8-C7D3-49F9-86CD-243147C7CD0B}"/>
    <cellStyle name="40% - uthevingsfarge 3 2 4 3" xfId="3009" xr:uid="{F9AD71B7-4759-4080-8A77-B5A422227453}"/>
    <cellStyle name="40% - uthevingsfarge 3 2 4 4" xfId="3010" xr:uid="{F3F89312-3E13-46A9-B1B9-074B0527DB09}"/>
    <cellStyle name="40% - uthevingsfarge 3 2 4 5" xfId="3011" xr:uid="{1F1BE11A-6904-46DD-9F41-1369D4EF56F3}"/>
    <cellStyle name="40% - uthevingsfarge 3 2 4_ACT_NIBD EQ" xfId="3012" xr:uid="{529A9B40-D1C5-4A67-9D03-C08CE575F9FD}"/>
    <cellStyle name="40% - uthevingsfarge 3 2 5" xfId="3013" xr:uid="{21D649FD-F70B-4EAF-97C0-B8CB7006A682}"/>
    <cellStyle name="40% - uthevingsfarge 3 2 5 2" xfId="3014" xr:uid="{B99BA130-E894-4A25-AE84-187E75DA9B87}"/>
    <cellStyle name="40% - uthevingsfarge 3 2 5 3" xfId="3015" xr:uid="{1BA92B5D-A4F7-4D79-BC5E-B57C8B7BE628}"/>
    <cellStyle name="40% - uthevingsfarge 3 2 6" xfId="3016" xr:uid="{5173AC9F-379B-48C9-89DD-F88FCB07D5EA}"/>
    <cellStyle name="40% - uthevingsfarge 3 2 7" xfId="3017" xr:uid="{631D3C89-B920-4FFD-A740-92B9EAB203BE}"/>
    <cellStyle name="40% - uthevingsfarge 3 2 8" xfId="3018" xr:uid="{15CCD604-2FED-4D65-9375-75B5AC6D9DA2}"/>
    <cellStyle name="40% - uthevingsfarge 3 2_ACT Segment adj EBITDA" xfId="3019" xr:uid="{70224CF3-F0FD-4A16-8FEA-ABAF9B3E5943}"/>
    <cellStyle name="40% - uthevingsfarge 3 3" xfId="3020" xr:uid="{03F8A9DC-F815-447C-8304-81EE9451D722}"/>
    <cellStyle name="40% - uthevingsfarge 3 3 2" xfId="3021" xr:uid="{375A535C-011E-4B78-85E8-4D6D4BF6529C}"/>
    <cellStyle name="40% - uthevingsfarge 3 3 2 2" xfId="3022" xr:uid="{69CC466B-7F06-44E1-B035-148B4854BFCD}"/>
    <cellStyle name="40% - uthevingsfarge 3 3 2 2 2" xfId="3023" xr:uid="{B881E35D-128B-4A6F-B697-39B81F42DB14}"/>
    <cellStyle name="40% - uthevingsfarge 3 3 2 2 3" xfId="3024" xr:uid="{E4CFD26C-2A8F-4FAC-9542-F5EBAEB99FF7}"/>
    <cellStyle name="40% - uthevingsfarge 3 3 2 3" xfId="3025" xr:uid="{C8BEE6D9-9FA9-4B8A-BA45-B6125EB2139D}"/>
    <cellStyle name="40% - uthevingsfarge 3 3 2 4" xfId="3026" xr:uid="{D5A3DCBD-49D6-4F1E-936C-DD043D756B02}"/>
    <cellStyle name="40% - uthevingsfarge 3 3 2 5" xfId="3027" xr:uid="{5C4FB65A-5C75-4B37-A64D-25CFED3F0DB8}"/>
    <cellStyle name="40% - uthevingsfarge 3 3 2_ACT_NIBD EQ" xfId="3028" xr:uid="{2CFBBBA4-BDFF-4669-BE06-ED3660B1BEB1}"/>
    <cellStyle name="40% - uthevingsfarge 3 3 3" xfId="3029" xr:uid="{FF9D271C-919D-4789-89E5-7678BD06D14A}"/>
    <cellStyle name="40% - uthevingsfarge 3 3 3 2" xfId="3030" xr:uid="{923AAB47-3240-46F4-933D-D24972DFE7DD}"/>
    <cellStyle name="40% - uthevingsfarge 3 3 3 2 2" xfId="3031" xr:uid="{A542632A-4452-4DA7-ACA3-4CE110F95FDA}"/>
    <cellStyle name="40% - uthevingsfarge 3 3 3 2 3" xfId="3032" xr:uid="{3417CBCE-7C31-47AD-86C4-6BD3C01AAEB5}"/>
    <cellStyle name="40% - uthevingsfarge 3 3 3 3" xfId="3033" xr:uid="{E3300A9D-B500-4BC0-BBDF-C57566FD94CC}"/>
    <cellStyle name="40% - uthevingsfarge 3 3 3 4" xfId="3034" xr:uid="{ABD945CA-5BC5-4487-B484-C5517EB92ABE}"/>
    <cellStyle name="40% - uthevingsfarge 3 3 3 5" xfId="3035" xr:uid="{82143E34-34C6-4B7D-B697-8A973F43DC95}"/>
    <cellStyle name="40% - uthevingsfarge 3 3 3_ACT_NIBD EQ" xfId="3036" xr:uid="{FEC11A64-E51C-49B4-B429-D26E4BAA340B}"/>
    <cellStyle name="40% - uthevingsfarge 3 3 4" xfId="3037" xr:uid="{E8518773-ED70-4C28-8616-C56533AFD840}"/>
    <cellStyle name="40% - uthevingsfarge 3 3 4 2" xfId="3038" xr:uid="{C53C05DA-9A07-4756-B257-90568A3AFE29}"/>
    <cellStyle name="40% - uthevingsfarge 3 3 4 3" xfId="3039" xr:uid="{9E9436B6-45D4-4B0F-884F-0DAB3BC6A9CC}"/>
    <cellStyle name="40% - uthevingsfarge 3 3 5" xfId="3040" xr:uid="{BB4E5271-C5D2-4B77-8B71-A2193D953576}"/>
    <cellStyle name="40% - uthevingsfarge 3 3 6" xfId="3041" xr:uid="{A9C012BD-5EC1-4F58-A079-1912E1D73BCF}"/>
    <cellStyle name="40% - uthevingsfarge 3 3 7" xfId="3042" xr:uid="{0EFB2C7A-7115-4120-998E-FCC652225618}"/>
    <cellStyle name="40% - uthevingsfarge 3 3_ACT Segment adj EBITDA" xfId="3043" xr:uid="{43DDB250-A461-4FF3-8C6B-9B5AE20416CA}"/>
    <cellStyle name="40% - uthevingsfarge 3 4" xfId="3044" xr:uid="{0E83695B-2244-4FA6-9B75-3325F3A140F5}"/>
    <cellStyle name="40% - uthevingsfarge 3 4 2" xfId="3045" xr:uid="{97AE6FD3-AF10-4FAC-9831-0F2B97A43C58}"/>
    <cellStyle name="40% - uthevingsfarge 3 4 2 2" xfId="3046" xr:uid="{833B03B8-3994-432E-AC74-1A9AF8F4F5DE}"/>
    <cellStyle name="40% - uthevingsfarge 3 4 2 3" xfId="3047" xr:uid="{14A97AA2-1E50-457F-982C-2768D97EA67C}"/>
    <cellStyle name="40% - uthevingsfarge 3 4 3" xfId="3048" xr:uid="{DB2654E8-C35D-4A33-AA74-45B15DF87E96}"/>
    <cellStyle name="40% - uthevingsfarge 3 4 4" xfId="3049" xr:uid="{685C6F0D-177C-4B7E-B1D7-B21ACC558E64}"/>
    <cellStyle name="40% - uthevingsfarge 3 4 5" xfId="3050" xr:uid="{D972AADE-071B-41D3-83BB-3BAE3344DEEB}"/>
    <cellStyle name="40% - uthevingsfarge 3 4_ACT_NIBD EQ" xfId="3051" xr:uid="{98556100-C1D1-4ADD-8274-A796EFEDC293}"/>
    <cellStyle name="40% - uthevingsfarge 3 5" xfId="3052" xr:uid="{A9FAC577-5B52-4519-BA43-28FA1CA02878}"/>
    <cellStyle name="40% - uthevingsfarge 3 5 2" xfId="3053" xr:uid="{99570CD9-5B21-449F-AD81-9988068AA1D9}"/>
    <cellStyle name="40% - uthevingsfarge 3 5 2 2" xfId="3054" xr:uid="{EE033F05-923E-4D3F-AA07-3DF973293042}"/>
    <cellStyle name="40% - uthevingsfarge 3 5 2 3" xfId="3055" xr:uid="{09F81CAC-7296-4035-9EFC-819F37C36578}"/>
    <cellStyle name="40% - uthevingsfarge 3 5 3" xfId="3056" xr:uid="{3D49E387-C71C-4D84-9559-366A574B8FAF}"/>
    <cellStyle name="40% - uthevingsfarge 3 5 4" xfId="3057" xr:uid="{57FD1362-6373-46F6-A2A5-115E6DEBA447}"/>
    <cellStyle name="40% - uthevingsfarge 3 5 5" xfId="3058" xr:uid="{AD25B898-6DE6-42A6-873D-C9293F0BB96A}"/>
    <cellStyle name="40% - uthevingsfarge 3 5_ACT_NIBD EQ" xfId="3059" xr:uid="{0CDD2DBA-42E8-4463-AC00-D60AD4D918EF}"/>
    <cellStyle name="40% - uthevingsfarge 3 6" xfId="3060" xr:uid="{95261841-EA02-4F1D-AE7F-3C47714FE9AB}"/>
    <cellStyle name="40% - uthevingsfarge 3 6 2" xfId="3061" xr:uid="{43C2E8E1-01E3-40E7-8C53-4FC6B07EC1CE}"/>
    <cellStyle name="40% - uthevingsfarge 3 6 2 2" xfId="3062" xr:uid="{DD73EE74-05E8-4B61-9272-9E11741EA6BC}"/>
    <cellStyle name="40% - uthevingsfarge 3 6 2 3" xfId="3063" xr:uid="{EAD603B9-009E-47FD-A80E-6AC350170B28}"/>
    <cellStyle name="40% - uthevingsfarge 3 6 3" xfId="3064" xr:uid="{6E202953-3C9E-4DC3-9DC8-EB6B0FEA392F}"/>
    <cellStyle name="40% - uthevingsfarge 3 6 4" xfId="3065" xr:uid="{CE2857BD-42F3-4A3C-87C4-91EAA35C3F8D}"/>
    <cellStyle name="40% - uthevingsfarge 3 6 5" xfId="3066" xr:uid="{4557F0F1-795E-4E4D-A86A-20D2813DB4DD}"/>
    <cellStyle name="40% - uthevingsfarge 3 6_ACT_NIBD EQ" xfId="3067" xr:uid="{34550C7A-6DE7-40E6-A5E6-096FAFBBCA17}"/>
    <cellStyle name="40% - uthevingsfarge 3 7" xfId="3068" xr:uid="{33D8FBC9-1A2C-43D9-8B88-1805D01B1447}"/>
    <cellStyle name="40% - uthevingsfarge 3 7 2" xfId="3069" xr:uid="{AF5B0226-928D-4860-BE44-761DF55E538E}"/>
    <cellStyle name="40% - uthevingsfarge 3 7 2 2" xfId="3070" xr:uid="{03D29C96-7B7D-4DC8-AD80-BE6BC06B2414}"/>
    <cellStyle name="40% - uthevingsfarge 3 7 2 3" xfId="3071" xr:uid="{9F14A8EC-3387-421D-9DD0-5E963991743F}"/>
    <cellStyle name="40% - uthevingsfarge 3 7 3" xfId="3072" xr:uid="{0D7B7E75-C612-44D4-A647-15E71EE3776B}"/>
    <cellStyle name="40% - uthevingsfarge 3 7 4" xfId="3073" xr:uid="{6FF38519-5A53-4D41-B63B-61C60B948617}"/>
    <cellStyle name="40% - uthevingsfarge 3 7 5" xfId="3074" xr:uid="{B49E866B-6B2D-4816-880C-DC9B3C2FAB83}"/>
    <cellStyle name="40% - uthevingsfarge 3 7_ACT_NIBD EQ" xfId="3075" xr:uid="{3C8ED5C3-B3BF-4EFF-9B84-A9F95140A9AC}"/>
    <cellStyle name="40% - uthevingsfarge 3 8" xfId="3076" xr:uid="{2B2F0A2C-6B97-42C3-B6AB-575F39EC70CD}"/>
    <cellStyle name="40% - uthevingsfarge 3 8 2" xfId="3077" xr:uid="{1F9169D7-EDDF-4D7E-BE1A-C26167B96DA1}"/>
    <cellStyle name="40% - uthevingsfarge 3 8 2 2" xfId="3078" xr:uid="{4245C3E3-9CB0-40EB-91B2-482A1BC5E5AA}"/>
    <cellStyle name="40% - uthevingsfarge 3 8 2 3" xfId="3079" xr:uid="{164A1232-3470-4319-8C3E-BC9D6461C05D}"/>
    <cellStyle name="40% - uthevingsfarge 3 8 3" xfId="3080" xr:uid="{F51CDDBB-A7C6-46F8-9F09-EDBBA23B4D17}"/>
    <cellStyle name="40% - uthevingsfarge 3 8 4" xfId="3081" xr:uid="{E45C3A42-7538-4267-AEC3-53845AEC6597}"/>
    <cellStyle name="40% - uthevingsfarge 3 8 5" xfId="3082" xr:uid="{7A46DE43-B0B0-4871-B43A-11C52EDBEE92}"/>
    <cellStyle name="40% - uthevingsfarge 3 8_ACT_NIBD EQ" xfId="3083" xr:uid="{B5BFFA54-ACD0-4C26-8458-7C7C3A6C6A59}"/>
    <cellStyle name="40% - uthevingsfarge 3 9" xfId="3084" xr:uid="{41443510-0436-4900-B736-0BAACD7C8209}"/>
    <cellStyle name="40% - uthevingsfarge 3 9 2" xfId="3085" xr:uid="{CED75846-7849-40FC-8F37-9E34555723D5}"/>
    <cellStyle name="40% - uthevingsfarge 3 9 3" xfId="3086" xr:uid="{54B300B0-A504-4AB1-9252-8E1D6FE7D952}"/>
    <cellStyle name="40% - uthevingsfarge 3_ACT Segment adj EBITDA" xfId="3087" xr:uid="{98D867AB-CD9A-4E38-8A66-5EABE4D2AF50}"/>
    <cellStyle name="40% - uthevingsfarge 4" xfId="3088" xr:uid="{6BF054DF-7517-4004-B551-3C355CAE4564}"/>
    <cellStyle name="40% - uthevingsfarge 4 10" xfId="3089" xr:uid="{2507433C-184E-4954-976F-E940FAEF653F}"/>
    <cellStyle name="40% - uthevingsfarge 4 11" xfId="3090" xr:uid="{CFFA525B-4D26-4681-ADE0-EE856F5ED041}"/>
    <cellStyle name="40% - uthevingsfarge 4 12" xfId="3091" xr:uid="{A9B6567C-25C1-4A56-B61C-17A095518D6F}"/>
    <cellStyle name="40% - uthevingsfarge 4 2" xfId="3092" xr:uid="{D0EF0BC7-6570-4DE0-BB6C-BAFBCF9D1701}"/>
    <cellStyle name="40% - uthevingsfarge 4 2 2" xfId="3093" xr:uid="{90C9A29E-2355-4321-8ADF-FDD2ACB5E2AF}"/>
    <cellStyle name="40% - uthevingsfarge 4 2 2 2" xfId="3094" xr:uid="{B490A13F-BE77-4526-9910-F0FBAD3A9261}"/>
    <cellStyle name="40% - uthevingsfarge 4 2 2 2 2" xfId="3095" xr:uid="{FA4E9223-8790-423C-AA54-76F4F9F0A153}"/>
    <cellStyle name="40% - uthevingsfarge 4 2 2 2 2 2" xfId="3096" xr:uid="{AF249BF6-3DA1-45E4-9FE3-96A70E44C158}"/>
    <cellStyle name="40% - uthevingsfarge 4 2 2 2 2 3" xfId="3097" xr:uid="{9E275BC9-7742-439D-8B6E-3BE14AE7CB1D}"/>
    <cellStyle name="40% - uthevingsfarge 4 2 2 2 3" xfId="3098" xr:uid="{FB01EF8B-1E6D-4433-A1CA-413BD18C2533}"/>
    <cellStyle name="40% - uthevingsfarge 4 2 2 2 4" xfId="3099" xr:uid="{53939058-94C7-4FEF-AADB-6D602ACD468D}"/>
    <cellStyle name="40% - uthevingsfarge 4 2 2 2 5" xfId="3100" xr:uid="{4B9BF71C-C91D-403B-9BC6-E96BF07E9ECB}"/>
    <cellStyle name="40% - uthevingsfarge 4 2 2 2_ACT_NIBD EQ" xfId="3101" xr:uid="{E997E2C2-29D8-4128-BF87-257DD9223C00}"/>
    <cellStyle name="40% - uthevingsfarge 4 2 2 3" xfId="3102" xr:uid="{5918D16A-5F54-4D29-9ECC-7146DE9B45BF}"/>
    <cellStyle name="40% - uthevingsfarge 4 2 2 3 2" xfId="3103" xr:uid="{CA32F4B7-E904-4A3C-A16B-DFF37ABE02E2}"/>
    <cellStyle name="40% - uthevingsfarge 4 2 2 3 2 2" xfId="3104" xr:uid="{8FABB207-526E-40D1-8F71-CD328496CC5E}"/>
    <cellStyle name="40% - uthevingsfarge 4 2 2 3 2 3" xfId="3105" xr:uid="{80F89DDF-D4A5-4E52-A828-53AA5D976850}"/>
    <cellStyle name="40% - uthevingsfarge 4 2 2 3 3" xfId="3106" xr:uid="{AB0901EF-7A42-4891-848C-7D77459FC9BC}"/>
    <cellStyle name="40% - uthevingsfarge 4 2 2 3 4" xfId="3107" xr:uid="{C59ABE35-3CEB-4832-B7F1-9F7E676D9F60}"/>
    <cellStyle name="40% - uthevingsfarge 4 2 2 3 5" xfId="3108" xr:uid="{1BA360AC-3BE9-4824-BC94-FBB7755A9772}"/>
    <cellStyle name="40% - uthevingsfarge 4 2 2 3_ACT_NIBD EQ" xfId="3109" xr:uid="{FC598D8D-8E1E-493B-AA60-39A1015642F4}"/>
    <cellStyle name="40% - uthevingsfarge 4 2 2 4" xfId="3110" xr:uid="{CB8A3E93-C806-4C8C-8759-C0D0D3AA905E}"/>
    <cellStyle name="40% - uthevingsfarge 4 2 2 4 2" xfId="3111" xr:uid="{00DDACB0-D2B5-4746-BC2F-03C42A00E256}"/>
    <cellStyle name="40% - uthevingsfarge 4 2 2 4 3" xfId="3112" xr:uid="{306E8D76-93D6-4324-9C67-4CC1E4ACDD39}"/>
    <cellStyle name="40% - uthevingsfarge 4 2 2 5" xfId="3113" xr:uid="{31BE33F4-34F0-4C9D-81FB-BE3BAA1ECC84}"/>
    <cellStyle name="40% - uthevingsfarge 4 2 2 6" xfId="3114" xr:uid="{8F5E34DD-C96F-4B16-90FF-1127D87B69B3}"/>
    <cellStyle name="40% - uthevingsfarge 4 2 2 7" xfId="3115" xr:uid="{3512F99C-D96B-4F06-A94F-577FC2CCF8B2}"/>
    <cellStyle name="40% - uthevingsfarge 4 2 2_ACT Segment adj EBITDA" xfId="3116" xr:uid="{394067C0-8838-43AA-A504-C30747E0E62E}"/>
    <cellStyle name="40% - uthevingsfarge 4 2 3" xfId="3117" xr:uid="{03681B6F-F905-4E58-B514-9AD06B1BEE58}"/>
    <cellStyle name="40% - uthevingsfarge 4 2 3 2" xfId="3118" xr:uid="{8A1E31EF-CF08-4F12-9A0E-579334C836B8}"/>
    <cellStyle name="40% - uthevingsfarge 4 2 3 2 2" xfId="3119" xr:uid="{F7B11F01-8270-447B-A542-4A3296B77D32}"/>
    <cellStyle name="40% - uthevingsfarge 4 2 3 2 3" xfId="3120" xr:uid="{A59BFB9D-43D5-415F-9ECD-E035AFCFAF5F}"/>
    <cellStyle name="40% - uthevingsfarge 4 2 3 3" xfId="3121" xr:uid="{AF699E7C-91F4-4C11-98CE-66A8F243AF83}"/>
    <cellStyle name="40% - uthevingsfarge 4 2 3 4" xfId="3122" xr:uid="{8A12320B-A9DA-4C43-B88C-40281CFD7BEF}"/>
    <cellStyle name="40% - uthevingsfarge 4 2 3 5" xfId="3123" xr:uid="{4F055737-35FC-4937-9D13-1D82C878C013}"/>
    <cellStyle name="40% - uthevingsfarge 4 2 3_ACT_NIBD EQ" xfId="3124" xr:uid="{BC56EBBF-11E3-4D42-B910-706E217AF18F}"/>
    <cellStyle name="40% - uthevingsfarge 4 2 4" xfId="3125" xr:uid="{3085265D-26BC-40DB-A2C0-4BDE4032E1A4}"/>
    <cellStyle name="40% - uthevingsfarge 4 2 4 2" xfId="3126" xr:uid="{EB66A911-A0B4-4C3C-A368-46B6FB93D286}"/>
    <cellStyle name="40% - uthevingsfarge 4 2 4 2 2" xfId="3127" xr:uid="{E844CD2E-4AD9-4A66-877B-805AB5B1EEBE}"/>
    <cellStyle name="40% - uthevingsfarge 4 2 4 2 3" xfId="3128" xr:uid="{6C59CE41-DAA7-4257-9B90-8A37081A914C}"/>
    <cellStyle name="40% - uthevingsfarge 4 2 4 3" xfId="3129" xr:uid="{5D603448-E0C6-44BA-A947-99C4588B249B}"/>
    <cellStyle name="40% - uthevingsfarge 4 2 4 4" xfId="3130" xr:uid="{BE97FB94-4C38-4E60-9768-9633058BB63B}"/>
    <cellStyle name="40% - uthevingsfarge 4 2 4 5" xfId="3131" xr:uid="{BF5794AF-309A-46C5-ABFF-32370AD5D2AA}"/>
    <cellStyle name="40% - uthevingsfarge 4 2 4_ACT_NIBD EQ" xfId="3132" xr:uid="{6699AA4A-9FB2-4BE1-95FD-170D8B59625F}"/>
    <cellStyle name="40% - uthevingsfarge 4 2 5" xfId="3133" xr:uid="{93932C77-8F20-4DC3-B273-A12289DE97FB}"/>
    <cellStyle name="40% - uthevingsfarge 4 2 5 2" xfId="3134" xr:uid="{3A8F5789-69C0-40F2-8CD5-340F77DA2067}"/>
    <cellStyle name="40% - uthevingsfarge 4 2 5 3" xfId="3135" xr:uid="{119884B8-3C0C-485D-8CFC-826FA1E37E7E}"/>
    <cellStyle name="40% - uthevingsfarge 4 2 6" xfId="3136" xr:uid="{FDCDE878-AFAB-44A5-A308-29D021AA0F89}"/>
    <cellStyle name="40% - uthevingsfarge 4 2 7" xfId="3137" xr:uid="{F1CC8766-EC44-4C1C-AACE-2080076BB0E7}"/>
    <cellStyle name="40% - uthevingsfarge 4 2 8" xfId="3138" xr:uid="{8D37C01A-5E63-46ED-99D0-22FEF67EC31F}"/>
    <cellStyle name="40% - uthevingsfarge 4 2_ACT Segment adj EBITDA" xfId="3139" xr:uid="{3D4E135A-DCAC-4BB3-B6E0-79C73936B630}"/>
    <cellStyle name="40% - uthevingsfarge 4 3" xfId="3140" xr:uid="{4D01587A-0D1A-436C-8697-4A4B060F0455}"/>
    <cellStyle name="40% - uthevingsfarge 4 3 2" xfId="3141" xr:uid="{5F1BFB17-33B5-430C-B376-AFD3C8A53536}"/>
    <cellStyle name="40% - uthevingsfarge 4 3 2 2" xfId="3142" xr:uid="{B4C8DFEF-6FE9-45A5-AC3B-8152EDF68A78}"/>
    <cellStyle name="40% - uthevingsfarge 4 3 2 2 2" xfId="3143" xr:uid="{95537DB0-13E4-48F1-8E0F-99DC57C4909E}"/>
    <cellStyle name="40% - uthevingsfarge 4 3 2 2 3" xfId="3144" xr:uid="{6B71DE15-9024-43D5-8FEB-57FA07533549}"/>
    <cellStyle name="40% - uthevingsfarge 4 3 2 3" xfId="3145" xr:uid="{9E6B0B6E-197A-4CDB-A1E3-E1DE04DEF47F}"/>
    <cellStyle name="40% - uthevingsfarge 4 3 2 4" xfId="3146" xr:uid="{09AD3DAB-7A2D-4B48-BF7E-7FCC33A1D651}"/>
    <cellStyle name="40% - uthevingsfarge 4 3 2 5" xfId="3147" xr:uid="{8EEC67E3-62D9-4233-B008-984AC8B8B21D}"/>
    <cellStyle name="40% - uthevingsfarge 4 3 2_ACT_NIBD EQ" xfId="3148" xr:uid="{A6A377EA-7852-4723-84DF-E103E9181516}"/>
    <cellStyle name="40% - uthevingsfarge 4 3 3" xfId="3149" xr:uid="{B52462DA-9703-4252-B548-2F7F2104A833}"/>
    <cellStyle name="40% - uthevingsfarge 4 3 3 2" xfId="3150" xr:uid="{27716E04-CEDC-45C3-93A6-CC3257F9D0CD}"/>
    <cellStyle name="40% - uthevingsfarge 4 3 3 2 2" xfId="3151" xr:uid="{73B08E2B-AF5A-48E1-A34D-E85F93A1D484}"/>
    <cellStyle name="40% - uthevingsfarge 4 3 3 2 3" xfId="3152" xr:uid="{C28479CA-9BBB-494F-979E-712762C199B2}"/>
    <cellStyle name="40% - uthevingsfarge 4 3 3 3" xfId="3153" xr:uid="{28F345F8-2352-43C6-ACC3-BAA25A4AB463}"/>
    <cellStyle name="40% - uthevingsfarge 4 3 3 4" xfId="3154" xr:uid="{5F14EADF-1D6A-4043-88CA-32EAFFCE9C3B}"/>
    <cellStyle name="40% - uthevingsfarge 4 3 3 5" xfId="3155" xr:uid="{F6C42D43-E590-4AC7-A65E-F829946EE922}"/>
    <cellStyle name="40% - uthevingsfarge 4 3 3_ACT_NIBD EQ" xfId="3156" xr:uid="{EA44BB48-95C7-4DCA-80A6-3C04DD850D12}"/>
    <cellStyle name="40% - uthevingsfarge 4 3 4" xfId="3157" xr:uid="{8CFEA175-CE31-4807-A8E2-D2A2367C1F81}"/>
    <cellStyle name="40% - uthevingsfarge 4 3 4 2" xfId="3158" xr:uid="{5246B0AA-D9A0-47B9-8864-278033380091}"/>
    <cellStyle name="40% - uthevingsfarge 4 3 4 3" xfId="3159" xr:uid="{D373EFFA-57A7-4FF5-BB24-1219DAD6809B}"/>
    <cellStyle name="40% - uthevingsfarge 4 3 5" xfId="3160" xr:uid="{5016CE0C-2E80-4AB0-AC59-B01EF35FB332}"/>
    <cellStyle name="40% - uthevingsfarge 4 3 6" xfId="3161" xr:uid="{846EA704-7BE4-4A00-ACF2-9F82ABAAEDE1}"/>
    <cellStyle name="40% - uthevingsfarge 4 3 7" xfId="3162" xr:uid="{3E6744DF-BF65-4640-BB7A-B7B02BACE44D}"/>
    <cellStyle name="40% - uthevingsfarge 4 3_ACT Segment adj EBITDA" xfId="3163" xr:uid="{938E5D8B-F449-4CEE-9DF2-1CEDE49D5B7B}"/>
    <cellStyle name="40% - uthevingsfarge 4 4" xfId="3164" xr:uid="{A2DC50CB-53F4-4FAC-B3B6-1156E8FE3679}"/>
    <cellStyle name="40% - uthevingsfarge 4 4 2" xfId="3165" xr:uid="{C7501882-075C-4752-9116-C5A312A17F08}"/>
    <cellStyle name="40% - uthevingsfarge 4 4 2 2" xfId="3166" xr:uid="{7453BA76-ED39-43F3-AC14-944427890060}"/>
    <cellStyle name="40% - uthevingsfarge 4 4 2 3" xfId="3167" xr:uid="{72BEECCE-B549-4545-9C10-84BB33CC8B76}"/>
    <cellStyle name="40% - uthevingsfarge 4 4 3" xfId="3168" xr:uid="{A2354F6C-625C-4C17-8AC8-578AD963603E}"/>
    <cellStyle name="40% - uthevingsfarge 4 4 4" xfId="3169" xr:uid="{B1FECCFD-653D-45CA-BBCF-7CCFF5C3B22C}"/>
    <cellStyle name="40% - uthevingsfarge 4 4 5" xfId="3170" xr:uid="{22726B43-09D3-43E9-A1F1-6802FBB74FAC}"/>
    <cellStyle name="40% - uthevingsfarge 4 4_ACT_NIBD EQ" xfId="3171" xr:uid="{C810864D-E53B-4DAA-B1B8-3C81561F94D4}"/>
    <cellStyle name="40% - uthevingsfarge 4 5" xfId="3172" xr:uid="{78FA9553-70D2-481E-AD2E-3C0C5638AA1A}"/>
    <cellStyle name="40% - uthevingsfarge 4 5 2" xfId="3173" xr:uid="{E39724F6-5409-4080-8B76-61A7F7F8BDB6}"/>
    <cellStyle name="40% - uthevingsfarge 4 5 2 2" xfId="3174" xr:uid="{A56968AD-453A-422F-9B11-098847A8F915}"/>
    <cellStyle name="40% - uthevingsfarge 4 5 2 3" xfId="3175" xr:uid="{A91F6649-972C-4E22-9C52-7B9C7447E6F7}"/>
    <cellStyle name="40% - uthevingsfarge 4 5 3" xfId="3176" xr:uid="{5DCF56AE-0EC5-4C69-A892-C46CA3BBAD57}"/>
    <cellStyle name="40% - uthevingsfarge 4 5 4" xfId="3177" xr:uid="{321E9C1E-AA9E-46B4-978C-47030E91BF05}"/>
    <cellStyle name="40% - uthevingsfarge 4 5 5" xfId="3178" xr:uid="{43391E88-A1F1-48DD-A37B-00CC90BF5D5E}"/>
    <cellStyle name="40% - uthevingsfarge 4 5_ACT_NIBD EQ" xfId="3179" xr:uid="{8219DC5D-D526-4E42-B868-98BD0B853B0F}"/>
    <cellStyle name="40% - uthevingsfarge 4 6" xfId="3180" xr:uid="{BCE02953-D5A7-4511-9BF6-382769ED1534}"/>
    <cellStyle name="40% - uthevingsfarge 4 6 2" xfId="3181" xr:uid="{B6CE3619-9D44-4A47-AEF2-FBABEB35F2F0}"/>
    <cellStyle name="40% - uthevingsfarge 4 6 2 2" xfId="3182" xr:uid="{94AE22F9-699D-4164-8F2F-0B91607C829B}"/>
    <cellStyle name="40% - uthevingsfarge 4 6 2 3" xfId="3183" xr:uid="{B6DD4E45-A1C9-406C-BEFE-0B5F7D33DB8B}"/>
    <cellStyle name="40% - uthevingsfarge 4 6 3" xfId="3184" xr:uid="{6E39B93E-FFB1-4764-8B35-4C8A9B6E2085}"/>
    <cellStyle name="40% - uthevingsfarge 4 6 4" xfId="3185" xr:uid="{7CB4264A-FED0-4D53-90C2-2BCE38C2BFB4}"/>
    <cellStyle name="40% - uthevingsfarge 4 6 5" xfId="3186" xr:uid="{7B89BC8A-2E76-4E04-8B20-5EC45ABD895D}"/>
    <cellStyle name="40% - uthevingsfarge 4 6_ACT_NIBD EQ" xfId="3187" xr:uid="{B1399360-EC36-40B3-95E9-610F7092058D}"/>
    <cellStyle name="40% - uthevingsfarge 4 7" xfId="3188" xr:uid="{DD9892AF-C64B-4B49-BAA6-51E1A6847CD3}"/>
    <cellStyle name="40% - uthevingsfarge 4 7 2" xfId="3189" xr:uid="{09AC514E-CFAF-41B6-862D-5DF1CC2D0239}"/>
    <cellStyle name="40% - uthevingsfarge 4 7 2 2" xfId="3190" xr:uid="{58428343-E010-4F04-ABB9-B397C35629D4}"/>
    <cellStyle name="40% - uthevingsfarge 4 7 2 3" xfId="3191" xr:uid="{40E7B0A1-DB3A-4501-874C-AEAAD6CAA662}"/>
    <cellStyle name="40% - uthevingsfarge 4 7 3" xfId="3192" xr:uid="{27823651-1D3B-46EC-AD6A-2245FCD9426A}"/>
    <cellStyle name="40% - uthevingsfarge 4 7 4" xfId="3193" xr:uid="{34F557D3-14D0-490A-878F-59A52628C8D8}"/>
    <cellStyle name="40% - uthevingsfarge 4 7 5" xfId="3194" xr:uid="{DA732F8E-5C01-42BF-AF14-76A5D57B390D}"/>
    <cellStyle name="40% - uthevingsfarge 4 7_ACT_NIBD EQ" xfId="3195" xr:uid="{DAD7FB02-C900-41E1-924A-AB4A67BED08F}"/>
    <cellStyle name="40% - uthevingsfarge 4 8" xfId="3196" xr:uid="{567CB12A-3DEE-487D-9FDF-B578A66DAA80}"/>
    <cellStyle name="40% - uthevingsfarge 4 8 2" xfId="3197" xr:uid="{20403631-8FD5-4BA1-9822-77DB0C402883}"/>
    <cellStyle name="40% - uthevingsfarge 4 8 2 2" xfId="3198" xr:uid="{2BFCEB8D-161C-49EF-94F9-383CE1D1CE08}"/>
    <cellStyle name="40% - uthevingsfarge 4 8 2 3" xfId="3199" xr:uid="{C48D524A-F73A-4FC2-B3DF-E48E5A19B534}"/>
    <cellStyle name="40% - uthevingsfarge 4 8 3" xfId="3200" xr:uid="{F0C7BC48-9E15-413F-BB73-91852D665FC2}"/>
    <cellStyle name="40% - uthevingsfarge 4 8 4" xfId="3201" xr:uid="{86D9179C-B485-4530-A321-23DF667B5474}"/>
    <cellStyle name="40% - uthevingsfarge 4 8 5" xfId="3202" xr:uid="{EF01709B-4C9F-4FB4-AFE3-DF7400E709E9}"/>
    <cellStyle name="40% - uthevingsfarge 4 8_ACT_NIBD EQ" xfId="3203" xr:uid="{F6DF8F5B-1E25-42D1-ABD6-439A9C4E6F5B}"/>
    <cellStyle name="40% - uthevingsfarge 4 9" xfId="3204" xr:uid="{C06499A9-E961-40EF-BF5D-A887A92E3ECC}"/>
    <cellStyle name="40% - uthevingsfarge 4 9 2" xfId="3205" xr:uid="{97633B22-D4BE-44B6-90D1-46C062D44123}"/>
    <cellStyle name="40% - uthevingsfarge 4 9 3" xfId="3206" xr:uid="{8D72EA7D-037F-4687-88A0-5D18A27DCAC0}"/>
    <cellStyle name="40% - uthevingsfarge 4_ACT Segment adj EBITDA" xfId="3207" xr:uid="{F235C69D-B0FE-4F80-AE3D-CCCB93587BA0}"/>
    <cellStyle name="40% - uthevingsfarge 5" xfId="3208" xr:uid="{346B8D47-9BB4-4935-87A8-3E593464533A}"/>
    <cellStyle name="40% - uthevingsfarge 5 10" xfId="3209" xr:uid="{0ABDD421-AE72-4723-A149-3C302B36609A}"/>
    <cellStyle name="40% - uthevingsfarge 5 11" xfId="3210" xr:uid="{FECC5D92-5C0B-4E39-B846-8A7B6315688E}"/>
    <cellStyle name="40% - uthevingsfarge 5 12" xfId="3211" xr:uid="{5429C4A6-1874-474A-B072-3A8293E01960}"/>
    <cellStyle name="40% - uthevingsfarge 5 2" xfId="3212" xr:uid="{C9169A9D-D9BC-448F-9712-75DFCF6C1847}"/>
    <cellStyle name="40% - uthevingsfarge 5 2 2" xfId="3213" xr:uid="{2173A8B0-E5AB-4ABB-AAB5-97904BB7DCBF}"/>
    <cellStyle name="40% - uthevingsfarge 5 2 2 2" xfId="3214" xr:uid="{ADE3262C-4C66-4106-B871-F41005FC7922}"/>
    <cellStyle name="40% - uthevingsfarge 5 2 2 2 2" xfId="3215" xr:uid="{5DE4B9A2-D247-44D4-949A-AB809997C604}"/>
    <cellStyle name="40% - uthevingsfarge 5 2 2 2 2 2" xfId="3216" xr:uid="{A2258269-937A-408E-B70A-CDA314BD6258}"/>
    <cellStyle name="40% - uthevingsfarge 5 2 2 2 2 3" xfId="3217" xr:uid="{0F677148-5B23-4CB9-855C-DBE9B0C67CFB}"/>
    <cellStyle name="40% - uthevingsfarge 5 2 2 2 3" xfId="3218" xr:uid="{33A767A7-5A4F-4152-9C28-3E6FA47E124D}"/>
    <cellStyle name="40% - uthevingsfarge 5 2 2 2 4" xfId="3219" xr:uid="{A4700E2A-1F20-4F36-AD9B-FCC30B2C93D7}"/>
    <cellStyle name="40% - uthevingsfarge 5 2 2 2 5" xfId="3220" xr:uid="{57BD1F29-5F40-44B1-B50E-D96B49640183}"/>
    <cellStyle name="40% - uthevingsfarge 5 2 2 2_Group Financials" xfId="3221" xr:uid="{F11B18BE-C801-4B32-97FD-B45DFE07F1D7}"/>
    <cellStyle name="40% - uthevingsfarge 5 2 2 3" xfId="3222" xr:uid="{561B166E-81F8-4820-A3E4-36D848F116B8}"/>
    <cellStyle name="40% - uthevingsfarge 5 2 2 3 2" xfId="3223" xr:uid="{AA130929-9DEF-4762-8D35-FE9B53ACDBF3}"/>
    <cellStyle name="40% - uthevingsfarge 5 2 2 3 2 2" xfId="3224" xr:uid="{87106DB3-40C8-4FB3-98AE-493A73AEE1AF}"/>
    <cellStyle name="40% - uthevingsfarge 5 2 2 3 2 3" xfId="3225" xr:uid="{15E0BCE1-CE88-493E-9F89-8124CBF533CC}"/>
    <cellStyle name="40% - uthevingsfarge 5 2 2 3 3" xfId="3226" xr:uid="{38076FDC-59FC-48F6-9CBE-DD44B248A9D5}"/>
    <cellStyle name="40% - uthevingsfarge 5 2 2 3 4" xfId="3227" xr:uid="{493EED00-562B-4772-B364-B2E37CE0B802}"/>
    <cellStyle name="40% - uthevingsfarge 5 2 2 3 5" xfId="3228" xr:uid="{575EC18D-4B19-4383-805F-2864DB2C76C0}"/>
    <cellStyle name="40% - uthevingsfarge 5 2 2 3_Group Financials" xfId="3229" xr:uid="{D52D83C4-26A5-43BB-A868-B24E2B08CDEB}"/>
    <cellStyle name="40% - uthevingsfarge 5 2 2 4" xfId="3230" xr:uid="{6CE69521-9832-41E5-8939-981054F1A671}"/>
    <cellStyle name="40% - uthevingsfarge 5 2 2 4 2" xfId="3231" xr:uid="{0FC49F0D-DD0C-42BB-9055-76814D9DD6B7}"/>
    <cellStyle name="40% - uthevingsfarge 5 2 2 4 3" xfId="3232" xr:uid="{C8D18B35-8BA0-43EC-886C-0380BEC4F359}"/>
    <cellStyle name="40% - uthevingsfarge 5 2 2 5" xfId="3233" xr:uid="{50881CF2-1148-46C6-A7F8-EEA4C4C0147D}"/>
    <cellStyle name="40% - uthevingsfarge 5 2 2 6" xfId="3234" xr:uid="{66E64EC4-EF41-4E38-AD16-4FB490B9290A}"/>
    <cellStyle name="40% - uthevingsfarge 5 2 2 7" xfId="3235" xr:uid="{B6169E91-027C-4DE2-97C9-AED1869A468E}"/>
    <cellStyle name="40% - uthevingsfarge 5 2 2_Actuals YTD" xfId="3236" xr:uid="{B1D009BE-7169-4449-B8D4-9DCA6956DE51}"/>
    <cellStyle name="40% - uthevingsfarge 5 2 3" xfId="3237" xr:uid="{CE20259D-200B-4103-9C35-0D5C3C195908}"/>
    <cellStyle name="40% - uthevingsfarge 5 2 3 2" xfId="3238" xr:uid="{F47F375C-E8BF-452D-9912-D64480B8BFF4}"/>
    <cellStyle name="40% - uthevingsfarge 5 2 3 2 2" xfId="3239" xr:uid="{46D6E8E8-0CBA-4A81-BAE2-1624C01E1EC7}"/>
    <cellStyle name="40% - uthevingsfarge 5 2 3 2 3" xfId="3240" xr:uid="{ECED230D-5AC5-48D0-8002-2E5E314FA0E6}"/>
    <cellStyle name="40% - uthevingsfarge 5 2 3 3" xfId="3241" xr:uid="{9D8AE186-2064-4BF8-B67E-10DC96536565}"/>
    <cellStyle name="40% - uthevingsfarge 5 2 3 4" xfId="3242" xr:uid="{79874A19-DC2B-4522-82D6-6282A70565D1}"/>
    <cellStyle name="40% - uthevingsfarge 5 2 3 5" xfId="3243" xr:uid="{40DD20EE-23CA-4FDC-ABA6-7CAB814C8DA7}"/>
    <cellStyle name="40% - uthevingsfarge 5 2 3_Group Financials" xfId="3244" xr:uid="{A6866946-122A-4F68-AF22-3CE81DDDC04D}"/>
    <cellStyle name="40% - uthevingsfarge 5 2 4" xfId="3245" xr:uid="{B27FD60E-F984-41E6-8EBE-7EFC5684AC7E}"/>
    <cellStyle name="40% - uthevingsfarge 5 2 4 2" xfId="3246" xr:uid="{6A7DAA7B-565E-42B9-962C-F3B209082834}"/>
    <cellStyle name="40% - uthevingsfarge 5 2 4 2 2" xfId="3247" xr:uid="{654F72EF-EE91-47DF-B69B-01B4709AF194}"/>
    <cellStyle name="40% - uthevingsfarge 5 2 4 2 3" xfId="3248" xr:uid="{542B232E-854F-4570-B7A9-2EC9E2A581EE}"/>
    <cellStyle name="40% - uthevingsfarge 5 2 4 3" xfId="3249" xr:uid="{CCEC2293-75BE-4C3E-93E5-592910462460}"/>
    <cellStyle name="40% - uthevingsfarge 5 2 4 4" xfId="3250" xr:uid="{5315282B-DDB9-4A34-812F-0D31E0923B88}"/>
    <cellStyle name="40% - uthevingsfarge 5 2 4 5" xfId="3251" xr:uid="{7E6DBE45-AF3F-44A7-BBE2-AD44F02CFDC3}"/>
    <cellStyle name="40% - uthevingsfarge 5 2 4_Group Financials" xfId="3252" xr:uid="{C34DF620-3A59-45C7-A5D3-2A854FAEEE85}"/>
    <cellStyle name="40% - uthevingsfarge 5 2 5" xfId="3253" xr:uid="{3230236F-C68D-4B6D-A510-212B21BF9F5D}"/>
    <cellStyle name="40% - uthevingsfarge 5 2 5 2" xfId="3254" xr:uid="{C6387220-BF90-421E-AADE-D5D435845D4D}"/>
    <cellStyle name="40% - uthevingsfarge 5 2 5 3" xfId="3255" xr:uid="{90EA07E6-06FB-4175-8F13-AC759B55F589}"/>
    <cellStyle name="40% - uthevingsfarge 5 2 6" xfId="3256" xr:uid="{5FE6B112-860D-4EEE-B24B-0BE0FF1A6DD2}"/>
    <cellStyle name="40% - uthevingsfarge 5 2 7" xfId="3257" xr:uid="{22141536-06AB-4EEC-AAC5-4232EE5C1D7A}"/>
    <cellStyle name="40% - uthevingsfarge 5 2 8" xfId="3258" xr:uid="{0ADCE231-E2CB-42EF-BCEE-32EDBF4254BB}"/>
    <cellStyle name="40% - uthevingsfarge 5 2_Actuals YTD" xfId="3259" xr:uid="{D9B73507-D0EA-4A46-B056-5FFF037931F0}"/>
    <cellStyle name="40% - uthevingsfarge 5 3" xfId="3260" xr:uid="{8C72477E-6B78-4969-9E7D-F690B7949EE7}"/>
    <cellStyle name="40% - uthevingsfarge 5 3 2" xfId="3261" xr:uid="{71351B1B-F776-415C-B0E5-128D2AD5AC1A}"/>
    <cellStyle name="40% - uthevingsfarge 5 3 2 2" xfId="3262" xr:uid="{F36E0580-6DD8-43B9-B031-1A4F28E1B0A1}"/>
    <cellStyle name="40% - uthevingsfarge 5 3 2 2 2" xfId="3263" xr:uid="{D62F1141-4426-45C5-9212-B52D1EC399B9}"/>
    <cellStyle name="40% - uthevingsfarge 5 3 2 2 3" xfId="3264" xr:uid="{3357B48A-B91C-42BC-A4B1-1F62BD72036C}"/>
    <cellStyle name="40% - uthevingsfarge 5 3 2 3" xfId="3265" xr:uid="{081276AA-AF12-4723-AFA7-300DEE297959}"/>
    <cellStyle name="40% - uthevingsfarge 5 3 2 4" xfId="3266" xr:uid="{A44D6586-6074-4D07-8823-A632DF539D28}"/>
    <cellStyle name="40% - uthevingsfarge 5 3 2 5" xfId="3267" xr:uid="{4AE186C7-4ABE-4CB4-BEA1-FCD8A0FD706B}"/>
    <cellStyle name="40% - uthevingsfarge 5 3 2_Group Financials" xfId="3268" xr:uid="{ED6EBDEA-A23B-42AF-A14B-11E9945191A9}"/>
    <cellStyle name="40% - uthevingsfarge 5 3 3" xfId="3269" xr:uid="{206C7ABD-AE5A-46BD-B690-0390A98BF05B}"/>
    <cellStyle name="40% - uthevingsfarge 5 3 3 2" xfId="3270" xr:uid="{9C6732CC-C275-4FEA-A8F7-99509F3E86BC}"/>
    <cellStyle name="40% - uthevingsfarge 5 3 3 2 2" xfId="3271" xr:uid="{190D6C65-8FA3-4693-8F38-CB207672159F}"/>
    <cellStyle name="40% - uthevingsfarge 5 3 3 2 3" xfId="3272" xr:uid="{158F1D1F-6B70-49DA-A696-DDE8DE4EC1DC}"/>
    <cellStyle name="40% - uthevingsfarge 5 3 3 3" xfId="3273" xr:uid="{08AA2043-9F50-46A2-AD54-3D0BA219236D}"/>
    <cellStyle name="40% - uthevingsfarge 5 3 3 4" xfId="3274" xr:uid="{2A9DFD14-775D-40E2-AFF5-A671AD7541BF}"/>
    <cellStyle name="40% - uthevingsfarge 5 3 3 5" xfId="3275" xr:uid="{123C584F-AFC0-4DA2-9737-9AD89196FBC4}"/>
    <cellStyle name="40% - uthevingsfarge 5 3 3_Group Financials" xfId="3276" xr:uid="{F45DC100-F7BB-4C04-A2BC-5F8D6CC6408D}"/>
    <cellStyle name="40% - uthevingsfarge 5 3 4" xfId="3277" xr:uid="{A5B57381-0C58-4B6B-81B3-3C3CCDA6000A}"/>
    <cellStyle name="40% - uthevingsfarge 5 3 4 2" xfId="3278" xr:uid="{79160069-C859-4C1A-B508-6705E6413A2F}"/>
    <cellStyle name="40% - uthevingsfarge 5 3 4 3" xfId="3279" xr:uid="{5C643554-BCB0-4448-B2A3-36DDBEF48B4C}"/>
    <cellStyle name="40% - uthevingsfarge 5 3 5" xfId="3280" xr:uid="{38BCB2CC-D3CE-4919-86D8-27A3D8BECFF3}"/>
    <cellStyle name="40% - uthevingsfarge 5 3 6" xfId="3281" xr:uid="{133DF418-6BA1-4566-B05F-1F045918D420}"/>
    <cellStyle name="40% - uthevingsfarge 5 3 7" xfId="3282" xr:uid="{ABD6007E-3FFC-4D6D-A0E2-B26B73170C23}"/>
    <cellStyle name="40% - uthevingsfarge 5 3_Actuals YTD" xfId="3283" xr:uid="{09E4D612-D661-44A5-A103-AB1ABC24E90D}"/>
    <cellStyle name="40% - uthevingsfarge 5 4" xfId="3284" xr:uid="{FD4AB5A4-7491-452E-8570-042AD06F593B}"/>
    <cellStyle name="40% - uthevingsfarge 5 4 2" xfId="3285" xr:uid="{493A7E94-0AE6-4390-AD54-192D16BFF7FF}"/>
    <cellStyle name="40% - uthevingsfarge 5 4 2 2" xfId="3286" xr:uid="{DDF267DE-DB7B-4ED6-9EEA-E183C4FAF849}"/>
    <cellStyle name="40% - uthevingsfarge 5 4 2 3" xfId="3287" xr:uid="{6789B70D-BD12-41A8-833F-62EFAB892DA0}"/>
    <cellStyle name="40% - uthevingsfarge 5 4 3" xfId="3288" xr:uid="{BA134DF7-0860-452E-B045-D853F91ECBEA}"/>
    <cellStyle name="40% - uthevingsfarge 5 4 4" xfId="3289" xr:uid="{E47F0E82-2AEF-4426-8DE9-9FBDBF36CD95}"/>
    <cellStyle name="40% - uthevingsfarge 5 4 5" xfId="3290" xr:uid="{6CA6DDDB-4139-4F92-B3D2-C950037A4DBC}"/>
    <cellStyle name="40% - uthevingsfarge 5 4_Group Financials" xfId="3291" xr:uid="{0200D614-5FA0-477E-8F20-BD0D0574B44C}"/>
    <cellStyle name="40% - uthevingsfarge 5 5" xfId="3292" xr:uid="{1F196B84-DA0A-4FB2-ABB0-1FDF529BBFFE}"/>
    <cellStyle name="40% - uthevingsfarge 5 5 2" xfId="3293" xr:uid="{10518528-2E8F-4157-AB88-E85D256FB53F}"/>
    <cellStyle name="40% - uthevingsfarge 5 5 2 2" xfId="3294" xr:uid="{18DC39DB-FCE3-42BE-92D3-189245790105}"/>
    <cellStyle name="40% - uthevingsfarge 5 5 2 3" xfId="3295" xr:uid="{3920ECEB-FC2E-4E28-9D48-8E31B319A6B3}"/>
    <cellStyle name="40% - uthevingsfarge 5 5 3" xfId="3296" xr:uid="{0A1E17AF-0784-46D0-B25F-CEAEDEA9699D}"/>
    <cellStyle name="40% - uthevingsfarge 5 5 4" xfId="3297" xr:uid="{BC068918-53B3-4863-9E0D-0239C376DF56}"/>
    <cellStyle name="40% - uthevingsfarge 5 5 5" xfId="3298" xr:uid="{FDC88C69-B788-4771-8821-AB8180FBED5D}"/>
    <cellStyle name="40% - uthevingsfarge 5 5_Group Financials" xfId="3299" xr:uid="{33DB6BB4-E9C3-4E6F-B6E7-3E1CD96A76D2}"/>
    <cellStyle name="40% - uthevingsfarge 5 6" xfId="3300" xr:uid="{F4CC734B-B46D-4DA1-BE30-61D5897C1B83}"/>
    <cellStyle name="40% - uthevingsfarge 5 6 2" xfId="3301" xr:uid="{BFDC3D52-7356-427D-ABA5-A9CC9A8D59E7}"/>
    <cellStyle name="40% - uthevingsfarge 5 6 2 2" xfId="3302" xr:uid="{D675F9D4-60F3-4561-9676-E158D1B3CECF}"/>
    <cellStyle name="40% - uthevingsfarge 5 6 2 3" xfId="3303" xr:uid="{E96E5C26-C162-4EE4-A1CA-E8D876A64453}"/>
    <cellStyle name="40% - uthevingsfarge 5 6 3" xfId="3304" xr:uid="{AA16DAEC-7F74-4A53-9AF4-95EB29862215}"/>
    <cellStyle name="40% - uthevingsfarge 5 6 4" xfId="3305" xr:uid="{B6F663D4-7A7F-4995-81FB-6DA417210A17}"/>
    <cellStyle name="40% - uthevingsfarge 5 6 5" xfId="3306" xr:uid="{7B095A95-71AD-420E-ADE4-A809446413F9}"/>
    <cellStyle name="40% - uthevingsfarge 5 6_Group Financials" xfId="3307" xr:uid="{BE22E2B8-E406-4F41-8B73-C41C389AA461}"/>
    <cellStyle name="40% - uthevingsfarge 5 7" xfId="3308" xr:uid="{B38773B5-9B05-433F-B9B3-9BF94C411192}"/>
    <cellStyle name="40% - uthevingsfarge 5 7 2" xfId="3309" xr:uid="{ED921446-D547-460E-A9B1-80DFB8203DEB}"/>
    <cellStyle name="40% - uthevingsfarge 5 7 2 2" xfId="3310" xr:uid="{00D744C1-5B3A-424B-B6F1-9508458976E9}"/>
    <cellStyle name="40% - uthevingsfarge 5 7 2 3" xfId="3311" xr:uid="{A01D9B66-D490-4024-B47E-27006C54E1F0}"/>
    <cellStyle name="40% - uthevingsfarge 5 7 3" xfId="3312" xr:uid="{610F614F-86F3-41FA-A312-1D468A6CD3B9}"/>
    <cellStyle name="40% - uthevingsfarge 5 7 4" xfId="3313" xr:uid="{D4977680-6495-407F-BAE0-F0EBC71775DA}"/>
    <cellStyle name="40% - uthevingsfarge 5 7 5" xfId="3314" xr:uid="{7073B921-F50B-4F41-A679-9899ADB5A7F8}"/>
    <cellStyle name="40% - uthevingsfarge 5 7_Group Financials" xfId="3315" xr:uid="{D4052FA0-8295-40FF-AF74-28C311B80E67}"/>
    <cellStyle name="40% - uthevingsfarge 5 8" xfId="3316" xr:uid="{1D7474EB-B882-485F-ADB7-5794967EE59C}"/>
    <cellStyle name="40% - uthevingsfarge 5 8 2" xfId="3317" xr:uid="{37806825-18EF-40B3-97CA-5821AA4B36D6}"/>
    <cellStyle name="40% - uthevingsfarge 5 8 2 2" xfId="3318" xr:uid="{E87D8188-49FA-41C7-9AE6-E5F3C705E3AA}"/>
    <cellStyle name="40% - uthevingsfarge 5 8 2 3" xfId="3319" xr:uid="{DC548A1A-C71D-48C1-B922-EDA09972C914}"/>
    <cellStyle name="40% - uthevingsfarge 5 8 3" xfId="3320" xr:uid="{4E9E561C-0CA2-4DA2-9090-8A1B70FED646}"/>
    <cellStyle name="40% - uthevingsfarge 5 8 4" xfId="3321" xr:uid="{688078BE-39BF-4649-A91F-FC3B1382A9DB}"/>
    <cellStyle name="40% - uthevingsfarge 5 8 5" xfId="3322" xr:uid="{D64D8348-6E88-41E3-8901-4A85C32556E4}"/>
    <cellStyle name="40% - uthevingsfarge 5 8_Group Financials" xfId="3323" xr:uid="{C3F78364-127D-4DA9-B8F6-4FDE49491C28}"/>
    <cellStyle name="40% - uthevingsfarge 5 9" xfId="3324" xr:uid="{B6267EE4-3D02-465F-AFB4-1F700A01B130}"/>
    <cellStyle name="40% - uthevingsfarge 5 9 2" xfId="3325" xr:uid="{154E271F-718A-46AD-9C50-A4986FF25723}"/>
    <cellStyle name="40% - uthevingsfarge 5 9 3" xfId="3326" xr:uid="{6795C99C-92B4-41EC-9EBD-11369DE76827}"/>
    <cellStyle name="40% - uthevingsfarge 5_Actuals YTD" xfId="3327" xr:uid="{DAFBC72B-33E9-4E74-9625-5E6CB1E1E733}"/>
    <cellStyle name="40% - uthevingsfarge 6" xfId="3328" xr:uid="{F5BC4684-D4AD-4359-B861-D78BBD053AE0}"/>
    <cellStyle name="40% - uthevingsfarge 6 10" xfId="3329" xr:uid="{703EFC12-F1F2-49C4-A676-136EA73D68E3}"/>
    <cellStyle name="40% - uthevingsfarge 6 11" xfId="3330" xr:uid="{6B6B75FF-F03A-4A55-9A7A-31B6671C194D}"/>
    <cellStyle name="40% - uthevingsfarge 6 12" xfId="3331" xr:uid="{262E4BDC-872D-4144-B741-C8A656A2C611}"/>
    <cellStyle name="40% - uthevingsfarge 6 2" xfId="3332" xr:uid="{52ECA467-5138-4063-B3C6-34FAAB31A8AC}"/>
    <cellStyle name="40% - uthevingsfarge 6 2 2" xfId="3333" xr:uid="{36B10633-70B1-4573-869A-39CB2F4A46DB}"/>
    <cellStyle name="40% - uthevingsfarge 6 2 2 2" xfId="3334" xr:uid="{275D056C-F1B6-44CB-B35F-B70B20F833F0}"/>
    <cellStyle name="40% - uthevingsfarge 6 2 2 2 2" xfId="3335" xr:uid="{E2403FA5-F9E1-450C-A31A-5274B2D20107}"/>
    <cellStyle name="40% - uthevingsfarge 6 2 2 2 2 2" xfId="3336" xr:uid="{319982DD-997E-4F8E-AFEC-F6A877DD8CFA}"/>
    <cellStyle name="40% - uthevingsfarge 6 2 2 2 2 3" xfId="3337" xr:uid="{92339549-CC8D-462A-A400-0FA3CFBE5FAE}"/>
    <cellStyle name="40% - uthevingsfarge 6 2 2 2 3" xfId="3338" xr:uid="{342DBF1E-9BF0-4DC5-8D80-90E716AE5740}"/>
    <cellStyle name="40% - uthevingsfarge 6 2 2 2 4" xfId="3339" xr:uid="{66CB4043-7723-490D-8953-03F7BF76A8F8}"/>
    <cellStyle name="40% - uthevingsfarge 6 2 2 2 5" xfId="3340" xr:uid="{B5DD35D1-47AC-4E24-BB41-47346969FEE2}"/>
    <cellStyle name="40% - uthevingsfarge 6 2 2 2_ACT_NIBD EQ" xfId="3341" xr:uid="{2C0258EB-1763-4D66-A769-403DB281B062}"/>
    <cellStyle name="40% - uthevingsfarge 6 2 2 3" xfId="3342" xr:uid="{6EF38B2C-5667-4DFE-8F40-280D0B5CBF40}"/>
    <cellStyle name="40% - uthevingsfarge 6 2 2 3 2" xfId="3343" xr:uid="{49E68587-EC5C-42CE-BCCF-22B724D669D6}"/>
    <cellStyle name="40% - uthevingsfarge 6 2 2 3 2 2" xfId="3344" xr:uid="{69E4E1DD-0D66-4179-8919-C797312A0F1F}"/>
    <cellStyle name="40% - uthevingsfarge 6 2 2 3 2 3" xfId="3345" xr:uid="{A6B4DFE9-0FD6-4ACC-8B84-B62108295188}"/>
    <cellStyle name="40% - uthevingsfarge 6 2 2 3 3" xfId="3346" xr:uid="{432D535A-2F28-48C5-8E0F-333C1BEF5B1F}"/>
    <cellStyle name="40% - uthevingsfarge 6 2 2 3 4" xfId="3347" xr:uid="{203F01FB-819C-4978-AE87-506F11A7F90A}"/>
    <cellStyle name="40% - uthevingsfarge 6 2 2 3 5" xfId="3348" xr:uid="{6C5738A4-06E7-4E5C-81D3-B91305EFB790}"/>
    <cellStyle name="40% - uthevingsfarge 6 2 2 3_ACT_NIBD EQ" xfId="3349" xr:uid="{BE8E6AE2-BEAF-4C83-AFFD-88F507C3846C}"/>
    <cellStyle name="40% - uthevingsfarge 6 2 2 4" xfId="3350" xr:uid="{437309C6-6DFE-4113-99E6-3AECB4E4C123}"/>
    <cellStyle name="40% - uthevingsfarge 6 2 2 4 2" xfId="3351" xr:uid="{4F2E1CFC-1E95-4717-95BA-B58CDA80D26F}"/>
    <cellStyle name="40% - uthevingsfarge 6 2 2 4 3" xfId="3352" xr:uid="{B8368DFD-8E98-4FE6-AA93-E6232BFE44A2}"/>
    <cellStyle name="40% - uthevingsfarge 6 2 2 5" xfId="3353" xr:uid="{214082A3-4B7D-47A3-B65B-4E40DA0C5A28}"/>
    <cellStyle name="40% - uthevingsfarge 6 2 2 6" xfId="3354" xr:uid="{8C2E79E5-A2FD-4E0A-B140-E81E76D13E65}"/>
    <cellStyle name="40% - uthevingsfarge 6 2 2 7" xfId="3355" xr:uid="{A9C87FD1-ABB6-4B9F-BABF-9370A13F5080}"/>
    <cellStyle name="40% - uthevingsfarge 6 2 2_ACT Segment adj EBITDA" xfId="3356" xr:uid="{559CBCBA-9929-46D2-A70D-26B6365D092D}"/>
    <cellStyle name="40% - uthevingsfarge 6 2 3" xfId="3357" xr:uid="{6D775F4B-89AC-4AE4-A3DD-9DD3170F860E}"/>
    <cellStyle name="40% - uthevingsfarge 6 2 3 2" xfId="3358" xr:uid="{6332689F-5402-46B9-A52A-3CA4D79DDFF4}"/>
    <cellStyle name="40% - uthevingsfarge 6 2 3 2 2" xfId="3359" xr:uid="{81DB6D47-0D2D-4A66-9ED1-E3441BA853E1}"/>
    <cellStyle name="40% - uthevingsfarge 6 2 3 2 3" xfId="3360" xr:uid="{805DB77A-683B-40D7-8EB0-A7DB60CCB954}"/>
    <cellStyle name="40% - uthevingsfarge 6 2 3 3" xfId="3361" xr:uid="{2402093A-C9C3-43C4-A38E-3B0059C899D9}"/>
    <cellStyle name="40% - uthevingsfarge 6 2 3 4" xfId="3362" xr:uid="{452B7696-2575-42C4-AD59-46E1BA380171}"/>
    <cellStyle name="40% - uthevingsfarge 6 2 3 5" xfId="3363" xr:uid="{DA305388-3A55-46EF-8184-1FAAE2F00EC6}"/>
    <cellStyle name="40% - uthevingsfarge 6 2 3_ACT_NIBD EQ" xfId="3364" xr:uid="{38485A9B-F587-4301-BD1C-3DAA43D3052C}"/>
    <cellStyle name="40% - uthevingsfarge 6 2 4" xfId="3365" xr:uid="{33DDD684-EC05-4536-9C07-1C936EF95AC6}"/>
    <cellStyle name="40% - uthevingsfarge 6 2 4 2" xfId="3366" xr:uid="{113CA51F-655F-49CE-96E1-5F564646BB6C}"/>
    <cellStyle name="40% - uthevingsfarge 6 2 4 2 2" xfId="3367" xr:uid="{ADBD4D21-2289-4601-BB1D-8C92149176D2}"/>
    <cellStyle name="40% - uthevingsfarge 6 2 4 2 3" xfId="3368" xr:uid="{3CA98FB4-426F-4D1F-A515-DC04EFF9F16C}"/>
    <cellStyle name="40% - uthevingsfarge 6 2 4 3" xfId="3369" xr:uid="{FF786B2F-3754-4859-BED2-9A999F9D62E8}"/>
    <cellStyle name="40% - uthevingsfarge 6 2 4 4" xfId="3370" xr:uid="{11C52871-7711-43CF-B217-A118F9D6FAA2}"/>
    <cellStyle name="40% - uthevingsfarge 6 2 4 5" xfId="3371" xr:uid="{47ADF160-5A60-44F8-90A7-A8E9EAB16FB5}"/>
    <cellStyle name="40% - uthevingsfarge 6 2 4_ACT_NIBD EQ" xfId="3372" xr:uid="{9D554F41-F062-4EF6-B545-704A01A325AF}"/>
    <cellStyle name="40% - uthevingsfarge 6 2 5" xfId="3373" xr:uid="{406ED2FC-FA75-439B-8661-5592C564F89B}"/>
    <cellStyle name="40% - uthevingsfarge 6 2 5 2" xfId="3374" xr:uid="{30981F82-2880-4576-B4F9-12421ECB73A8}"/>
    <cellStyle name="40% - uthevingsfarge 6 2 5 3" xfId="3375" xr:uid="{CFD87B60-8B18-4B83-9932-29146E63FC7D}"/>
    <cellStyle name="40% - uthevingsfarge 6 2 6" xfId="3376" xr:uid="{A5B26685-926E-470B-B296-7F636A860CC1}"/>
    <cellStyle name="40% - uthevingsfarge 6 2 7" xfId="3377" xr:uid="{88F259E7-E307-4B9B-9F53-CECDC434998F}"/>
    <cellStyle name="40% - uthevingsfarge 6 2 8" xfId="3378" xr:uid="{DFB883FE-494B-45C7-A5AF-364E40E33E46}"/>
    <cellStyle name="40% - uthevingsfarge 6 2_ACT Segment adj EBITDA" xfId="3379" xr:uid="{C1964731-EDF5-4AE2-9A70-35426951D6D5}"/>
    <cellStyle name="40% - uthevingsfarge 6 3" xfId="3380" xr:uid="{BFDA25BD-B9E8-4B26-A9A0-3943B7C6094F}"/>
    <cellStyle name="40% - uthevingsfarge 6 3 2" xfId="3381" xr:uid="{F4819CF0-8257-4BE8-BD6C-17EADD775F49}"/>
    <cellStyle name="40% - uthevingsfarge 6 3 2 2" xfId="3382" xr:uid="{349D4967-D828-41CA-85D0-69AA38268501}"/>
    <cellStyle name="40% - uthevingsfarge 6 3 2 2 2" xfId="3383" xr:uid="{BE57CD1A-EC34-47A1-BF36-26352A36FA6C}"/>
    <cellStyle name="40% - uthevingsfarge 6 3 2 2 3" xfId="3384" xr:uid="{6A7A8394-E9A9-401E-8B20-B2BB0C76B1C5}"/>
    <cellStyle name="40% - uthevingsfarge 6 3 2 3" xfId="3385" xr:uid="{AA961608-2CDC-419C-BC9A-2F4855A2E58B}"/>
    <cellStyle name="40% - uthevingsfarge 6 3 2 4" xfId="3386" xr:uid="{DB27D596-AE37-45B4-BF88-73738AF431FE}"/>
    <cellStyle name="40% - uthevingsfarge 6 3 2 5" xfId="3387" xr:uid="{BC015496-D723-4D2C-BAB6-7A908FDE6F0A}"/>
    <cellStyle name="40% - uthevingsfarge 6 3 2_ACT_NIBD EQ" xfId="3388" xr:uid="{76672D3E-EC64-43E8-B086-B9EEFFB9BB22}"/>
    <cellStyle name="40% - uthevingsfarge 6 3 3" xfId="3389" xr:uid="{B58AE9AA-05D8-415C-8C33-C868C18C9D65}"/>
    <cellStyle name="40% - uthevingsfarge 6 3 3 2" xfId="3390" xr:uid="{67B592BA-0DBF-4D79-B2DB-7CF160680699}"/>
    <cellStyle name="40% - uthevingsfarge 6 3 3 2 2" xfId="3391" xr:uid="{98E796B6-5D0E-4B1C-84D5-983DB103412F}"/>
    <cellStyle name="40% - uthevingsfarge 6 3 3 2 3" xfId="3392" xr:uid="{0BAB8DB5-EDFB-42E8-A532-5138386DD842}"/>
    <cellStyle name="40% - uthevingsfarge 6 3 3 3" xfId="3393" xr:uid="{936C898A-AC27-496E-A6B3-39425F0BC987}"/>
    <cellStyle name="40% - uthevingsfarge 6 3 3 4" xfId="3394" xr:uid="{39DF232D-3530-46A7-80CD-4197BC5B9C30}"/>
    <cellStyle name="40% - uthevingsfarge 6 3 3 5" xfId="3395" xr:uid="{7FFCC1C7-FC16-40C9-8580-842D6E92B162}"/>
    <cellStyle name="40% - uthevingsfarge 6 3 3_ACT_NIBD EQ" xfId="3396" xr:uid="{A3C3AF15-58EB-4B03-8493-2FAC00FDCB66}"/>
    <cellStyle name="40% - uthevingsfarge 6 3 4" xfId="3397" xr:uid="{CFE63E02-66A3-42E9-A8DC-C4651B1543ED}"/>
    <cellStyle name="40% - uthevingsfarge 6 3 4 2" xfId="3398" xr:uid="{D1820AC7-FFD7-47B4-B387-89A5DEAD3F62}"/>
    <cellStyle name="40% - uthevingsfarge 6 3 4 3" xfId="3399" xr:uid="{471C6E5D-A5D4-40D3-8DF5-47915B19BE0F}"/>
    <cellStyle name="40% - uthevingsfarge 6 3 5" xfId="3400" xr:uid="{2A72EABB-A2E7-4637-A4FB-12B3959BE91D}"/>
    <cellStyle name="40% - uthevingsfarge 6 3 6" xfId="3401" xr:uid="{4BFA823B-0D4C-490F-A3FC-F24C46F98546}"/>
    <cellStyle name="40% - uthevingsfarge 6 3 7" xfId="3402" xr:uid="{32331853-6F28-45C2-B839-3014804950A8}"/>
    <cellStyle name="40% - uthevingsfarge 6 3_ACT Segment adj EBITDA" xfId="3403" xr:uid="{354A7CCF-5BED-432D-B1C1-FB116FCDE1C9}"/>
    <cellStyle name="40% - uthevingsfarge 6 4" xfId="3404" xr:uid="{A4484E12-2670-4887-B4DC-C511E7C1C30D}"/>
    <cellStyle name="40% - uthevingsfarge 6 4 2" xfId="3405" xr:uid="{3DCAEBF0-B930-455A-911C-4174B7E6D216}"/>
    <cellStyle name="40% - uthevingsfarge 6 4 2 2" xfId="3406" xr:uid="{31F3FCD0-67CB-4430-B24C-EB34E2F70EF6}"/>
    <cellStyle name="40% - uthevingsfarge 6 4 2 3" xfId="3407" xr:uid="{384C4DFB-FA15-4434-95B8-9953F8619C34}"/>
    <cellStyle name="40% - uthevingsfarge 6 4 3" xfId="3408" xr:uid="{D092D3DF-2B34-492C-BC0C-840E70D1C51A}"/>
    <cellStyle name="40% - uthevingsfarge 6 4 4" xfId="3409" xr:uid="{8B4E4031-13B0-411A-8CC1-74F56627181D}"/>
    <cellStyle name="40% - uthevingsfarge 6 4 5" xfId="3410" xr:uid="{E4704129-E22B-4DF8-A24C-2AB1D7CC496F}"/>
    <cellStyle name="40% - uthevingsfarge 6 4_ACT_NIBD EQ" xfId="3411" xr:uid="{3D3F943E-AE8F-4276-97D2-7AAA0892A11B}"/>
    <cellStyle name="40% - uthevingsfarge 6 5" xfId="3412" xr:uid="{A19F4EA0-4440-4DF6-A762-8AECBF46C00B}"/>
    <cellStyle name="40% - uthevingsfarge 6 5 2" xfId="3413" xr:uid="{75BA9EC9-7F72-476D-8199-D4196B63FA90}"/>
    <cellStyle name="40% - uthevingsfarge 6 5 2 2" xfId="3414" xr:uid="{93978041-E838-42D9-912C-276AE915F4EF}"/>
    <cellStyle name="40% - uthevingsfarge 6 5 2 3" xfId="3415" xr:uid="{9B9DF0EC-DEE3-4167-9975-F816250B52A1}"/>
    <cellStyle name="40% - uthevingsfarge 6 5 3" xfId="3416" xr:uid="{A76BFB02-A061-4C1A-A30E-7C39B5226B7F}"/>
    <cellStyle name="40% - uthevingsfarge 6 5 4" xfId="3417" xr:uid="{4727F27E-043B-4E26-99EC-8B953B6832CD}"/>
    <cellStyle name="40% - uthevingsfarge 6 5 5" xfId="3418" xr:uid="{B45C2ADF-F372-428B-8E3B-5618AD946C88}"/>
    <cellStyle name="40% - uthevingsfarge 6 5_ACT_NIBD EQ" xfId="3419" xr:uid="{F5252FF0-541E-4B30-85EF-45D2BFB0E2DB}"/>
    <cellStyle name="40% - uthevingsfarge 6 6" xfId="3420" xr:uid="{B8CAFBF0-4DAB-4FFF-8F43-37FAE630448B}"/>
    <cellStyle name="40% - uthevingsfarge 6 6 2" xfId="3421" xr:uid="{66754C94-1FD8-46A1-BAFC-DBC1D2C2C096}"/>
    <cellStyle name="40% - uthevingsfarge 6 6 2 2" xfId="3422" xr:uid="{50934879-7439-438E-9C6D-2BB1CE07B560}"/>
    <cellStyle name="40% - uthevingsfarge 6 6 2 3" xfId="3423" xr:uid="{0E733004-6C2C-491D-AAF5-CE1AC7A6CB6A}"/>
    <cellStyle name="40% - uthevingsfarge 6 6 3" xfId="3424" xr:uid="{CFB71D8C-D896-4AD9-A2D4-C3FB51EBB390}"/>
    <cellStyle name="40% - uthevingsfarge 6 6 4" xfId="3425" xr:uid="{D6004EEF-0B10-44BF-8D22-3CF122DC538E}"/>
    <cellStyle name="40% - uthevingsfarge 6 6 5" xfId="3426" xr:uid="{83B20F34-0558-4717-9D90-FBE2E12B6A54}"/>
    <cellStyle name="40% - uthevingsfarge 6 6_ACT_NIBD EQ" xfId="3427" xr:uid="{75A782C7-443C-4842-830F-D0700F55100E}"/>
    <cellStyle name="40% - uthevingsfarge 6 7" xfId="3428" xr:uid="{CCFB1664-A8BA-45E5-8C23-65F3BED27155}"/>
    <cellStyle name="40% - uthevingsfarge 6 7 2" xfId="3429" xr:uid="{8DFA2BB8-6631-48D0-B099-42D3AE9C526A}"/>
    <cellStyle name="40% - uthevingsfarge 6 7 2 2" xfId="3430" xr:uid="{29E27895-EA66-40B6-8335-BA4312D956D2}"/>
    <cellStyle name="40% - uthevingsfarge 6 7 2 3" xfId="3431" xr:uid="{AB25F45D-B204-44C2-9A46-C167DD43E0DF}"/>
    <cellStyle name="40% - uthevingsfarge 6 7 3" xfId="3432" xr:uid="{BDE31101-76A5-4199-B618-CCEA4354BD66}"/>
    <cellStyle name="40% - uthevingsfarge 6 7 4" xfId="3433" xr:uid="{C13E2363-E7D8-4A97-BFDB-99CE99A64C98}"/>
    <cellStyle name="40% - uthevingsfarge 6 7 5" xfId="3434" xr:uid="{7CA7D4D8-898D-4491-8464-F89619B17EB5}"/>
    <cellStyle name="40% - uthevingsfarge 6 7_ACT_NIBD EQ" xfId="3435" xr:uid="{930CB24F-9F85-452E-91FA-64C3FC371CA5}"/>
    <cellStyle name="40% - uthevingsfarge 6 8" xfId="3436" xr:uid="{114A94E4-5310-4F15-93FD-D5EBF94E9A07}"/>
    <cellStyle name="40% - uthevingsfarge 6 8 2" xfId="3437" xr:uid="{2894E448-2342-422E-9BC9-0E3BF2ED40C8}"/>
    <cellStyle name="40% - uthevingsfarge 6 8 2 2" xfId="3438" xr:uid="{C0DE9EB5-6262-4B11-96D1-A079E28A9D6C}"/>
    <cellStyle name="40% - uthevingsfarge 6 8 2 3" xfId="3439" xr:uid="{752ED5A5-4C99-42DB-BBDB-623B6924D981}"/>
    <cellStyle name="40% - uthevingsfarge 6 8 3" xfId="3440" xr:uid="{76821699-D7A5-46BE-BCF8-7FDB7E88BB9D}"/>
    <cellStyle name="40% - uthevingsfarge 6 8 4" xfId="3441" xr:uid="{D6327D9D-FA9A-45FD-890B-9C7011AA72EF}"/>
    <cellStyle name="40% - uthevingsfarge 6 8 5" xfId="3442" xr:uid="{FA5361F9-1B41-467E-BC9F-2751D95AB195}"/>
    <cellStyle name="40% - uthevingsfarge 6 8_ACT_NIBD EQ" xfId="3443" xr:uid="{5BE2EB44-1834-45BE-B098-EBE5BC48CAC9}"/>
    <cellStyle name="40% - uthevingsfarge 6 9" xfId="3444" xr:uid="{08E46662-6E96-4776-9A40-348A1AD4AD17}"/>
    <cellStyle name="40% - uthevingsfarge 6 9 2" xfId="3445" xr:uid="{2E948F74-1CE4-4273-9712-F45EE1513830}"/>
    <cellStyle name="40% - uthevingsfarge 6 9 3" xfId="3446" xr:uid="{B60F3242-FA4F-4488-9648-7136985C5120}"/>
    <cellStyle name="40% - uthevingsfarge 6_ACT Segment adj EBITDA" xfId="3447" xr:uid="{33DFDEC4-2F91-4736-8E82-6AD758F1686D}"/>
    <cellStyle name="60% - Accent1 2" xfId="3448" xr:uid="{08463ABF-D088-49D8-BFF1-3FFCCB61910F}"/>
    <cellStyle name="60% - Accent1 2 2" xfId="3449" xr:uid="{7DB0BB23-CBBF-45E0-8017-8AF5EAC75D2F}"/>
    <cellStyle name="60% - Accent1 2_ACT Segment adj EBITDA" xfId="3450" xr:uid="{FCAC74AA-3534-4185-B2F8-5A70E8347745}"/>
    <cellStyle name="60% - Accent1 3" xfId="3451" xr:uid="{3762B8D9-FDFA-429A-9368-E676EB753AA5}"/>
    <cellStyle name="60% - Accent1 3 2" xfId="3452" xr:uid="{C291D776-1055-4A9B-8533-17FAE1585474}"/>
    <cellStyle name="60% - Accent1 3_ACT Segment adj EBITDA" xfId="3453" xr:uid="{FCBFCEE0-24A5-43C7-A94A-0D0C76CB3398}"/>
    <cellStyle name="60% - Accent1 4" xfId="3454" xr:uid="{D453EB8B-7FA6-4664-AD77-1A4F3E58FC2B}"/>
    <cellStyle name="60% - Accent1 4 2" xfId="3455" xr:uid="{EB784D6B-0BCF-402D-8E5A-61D6824D12E7}"/>
    <cellStyle name="60% - Accent1 4_ACT Segment adj EBITDA" xfId="3456" xr:uid="{3EE8BBB3-7C26-4309-B65B-2E42E37202D9}"/>
    <cellStyle name="60% - Accent1 5" xfId="3457" xr:uid="{DE6FC514-028D-4A7E-803D-B48AC4EBAB80}"/>
    <cellStyle name="60% - Accent2 2" xfId="3458" xr:uid="{6B750649-D737-446C-ACEA-ADFF5792A2F5}"/>
    <cellStyle name="60% - Accent2 2 2" xfId="3459" xr:uid="{164944F1-5B90-4164-933E-DB17977B1069}"/>
    <cellStyle name="60% - Accent2 2_ACT Segment adj EBITDA" xfId="3460" xr:uid="{49BCDC37-F59F-44AA-AC32-35498638525A}"/>
    <cellStyle name="60% - Accent2 3" xfId="3461" xr:uid="{A37BFF95-9D58-4E94-A45F-ABC08086D9CD}"/>
    <cellStyle name="60% - Accent2 3 2" xfId="3462" xr:uid="{CB853DA9-C933-4CC7-AB48-2AB02AF44012}"/>
    <cellStyle name="60% - Accent2 3_ACT Segment adj EBITDA" xfId="3463" xr:uid="{58790B54-2804-4707-BC64-39BECAA9FA3B}"/>
    <cellStyle name="60% - Accent2 4" xfId="3464" xr:uid="{EAF826F9-DE66-4AE2-9FEC-CF109CDCA41B}"/>
    <cellStyle name="60% - Accent2 4 2" xfId="3465" xr:uid="{7F7B3035-463B-4AA9-AF1D-C3CB4B8DDBD4}"/>
    <cellStyle name="60% - Accent2 4_ACT Segment adj EBITDA" xfId="3466" xr:uid="{7AD1E2BE-0139-4722-B515-8B26C2161452}"/>
    <cellStyle name="60% - Accent2 5" xfId="3467" xr:uid="{4EF85A5A-EE89-43D4-BD54-039DBF63166C}"/>
    <cellStyle name="60% - Accent3 2" xfId="3468" xr:uid="{E89479F7-5B50-4645-ADF5-2A716E0B44F2}"/>
    <cellStyle name="60% - Accent3 2 2" xfId="3469" xr:uid="{F9B61D43-94FD-46A8-B042-377129D09F22}"/>
    <cellStyle name="60% - Accent3 2_ACT Segment adj EBITDA" xfId="3470" xr:uid="{E6ECDBE0-E982-48E8-88A7-53F8011B408F}"/>
    <cellStyle name="60% - Accent3 3" xfId="3471" xr:uid="{2682722D-6D55-4841-957B-033DCEADB0D9}"/>
    <cellStyle name="60% - Accent3 3 2" xfId="3472" xr:uid="{758F55E3-FF38-4BB7-87A3-81633E80712D}"/>
    <cellStyle name="60% - Accent3 3_ACT Segment adj EBITDA" xfId="3473" xr:uid="{56D038FA-6892-45DC-89F4-284D4656119D}"/>
    <cellStyle name="60% - Accent3 4" xfId="3474" xr:uid="{25B6C60D-0FB9-40F4-9834-9BBAACF574E9}"/>
    <cellStyle name="60% - Accent3 4 2" xfId="3475" xr:uid="{A270ECE4-1356-4F1E-8A86-AD1853B6C620}"/>
    <cellStyle name="60% - Accent3 4_ACT Segment adj EBITDA" xfId="3476" xr:uid="{9B963F73-038B-4217-9BFD-1E6D31C6D7BC}"/>
    <cellStyle name="60% - Accent3 5" xfId="3477" xr:uid="{0FA019B6-5692-4CE8-9044-1A5FE52A2206}"/>
    <cellStyle name="60% - Accent4 2" xfId="3478" xr:uid="{9EB7799A-44DC-4D3F-A246-56BE0BEB0240}"/>
    <cellStyle name="60% - Accent4 2 2" xfId="3479" xr:uid="{47DD6A2D-9D1E-4D89-8A8C-9E47BB2CFD44}"/>
    <cellStyle name="60% - Accent4 2_ACT Segment adj EBITDA" xfId="3480" xr:uid="{08E155E0-C11F-4601-B507-E05C7730A07B}"/>
    <cellStyle name="60% - Accent4 3" xfId="3481" xr:uid="{38E18E56-9248-43FA-9C6F-E29B16ACC881}"/>
    <cellStyle name="60% - Accent4 3 2" xfId="3482" xr:uid="{794EE4D4-DA45-4E18-BC48-AD2098C3F5C8}"/>
    <cellStyle name="60% - Accent4 3_ACT Segment adj EBITDA" xfId="3483" xr:uid="{E2EA9D09-26C3-4AD3-BF8D-91C120CC7341}"/>
    <cellStyle name="60% - Accent4 4" xfId="3484" xr:uid="{DC0E66F9-2F3A-4F35-A501-FD9837190BDC}"/>
    <cellStyle name="60% - Accent4 4 2" xfId="3485" xr:uid="{5EDFB056-837A-4B24-A794-621D7F41568A}"/>
    <cellStyle name="60% - Accent4 4_ACT Segment adj EBITDA" xfId="3486" xr:uid="{FD549005-45BA-417C-9660-4C128997E40B}"/>
    <cellStyle name="60% - Accent4 5" xfId="3487" xr:uid="{A24B94D8-AFB2-4352-A3DD-247CE6171136}"/>
    <cellStyle name="60% - Accent5 2" xfId="3488" xr:uid="{95983B2B-5DD1-4CDB-BDD1-DB05652118DC}"/>
    <cellStyle name="60% - Accent5 2 2" xfId="3489" xr:uid="{33665E9F-8A4A-40A6-AB29-C5EF66E61481}"/>
    <cellStyle name="60% - Accent5 2_Presentation format" xfId="3490" xr:uid="{4C17C2F5-E2AC-4812-93BA-3566AB26FF60}"/>
    <cellStyle name="60% - Accent5 3" xfId="3491" xr:uid="{6A068400-8F8E-4469-9294-AD55B9715262}"/>
    <cellStyle name="60% - Accent5 3 2" xfId="3492" xr:uid="{F11E970D-2D8A-47C0-BC3C-6FEF172BAFDD}"/>
    <cellStyle name="60% - Accent5 3_ACT Segment adj EBITDA" xfId="3493" xr:uid="{FC20D035-D53A-475A-888D-42236B951592}"/>
    <cellStyle name="60% - Accent5 4" xfId="3494" xr:uid="{35A7D66B-9E89-4821-B89F-2DDC7FF4CCAF}"/>
    <cellStyle name="60% - Accent5 4 2" xfId="3495" xr:uid="{CE89FE6D-47AE-4A88-99F7-E355A24520B3}"/>
    <cellStyle name="60% - Accent5 4_Presentation format" xfId="3496" xr:uid="{62F07534-69F2-429E-842E-0F9055F072BD}"/>
    <cellStyle name="60% - Accent5 5" xfId="3497" xr:uid="{F7DD7A7C-EDA9-4C9D-ACDF-57D79C419820}"/>
    <cellStyle name="60% - Accent6 2" xfId="3498" xr:uid="{8CEE5C4C-CF18-4890-BBA0-2198AB99AF56}"/>
    <cellStyle name="60% - Accent6 2 2" xfId="3499" xr:uid="{1E76223C-A344-4597-B83C-9E81F16C14B9}"/>
    <cellStyle name="60% - Accent6 2_ACT Segment adj EBITDA" xfId="3500" xr:uid="{DF8CD333-EEB8-4980-8BAF-81DE515B7C41}"/>
    <cellStyle name="60% - Accent6 3" xfId="3501" xr:uid="{61B3A06B-8257-4439-99DC-E706EA112A4E}"/>
    <cellStyle name="60% - Accent6 3 2" xfId="3502" xr:uid="{5B3A8147-726C-47EC-BE55-3215EDFAD545}"/>
    <cellStyle name="60% - Accent6 3_ACT Segment adj EBITDA" xfId="3503" xr:uid="{F9BCCC2E-076B-4E42-9098-E891D060084D}"/>
    <cellStyle name="60% - Accent6 4" xfId="3504" xr:uid="{D8341B61-4619-421A-9744-BE316EC7E018}"/>
    <cellStyle name="60% - Accent6 4 2" xfId="3505" xr:uid="{3BE63AD6-DAE2-49E8-9351-0FDCDC314D09}"/>
    <cellStyle name="60% - Accent6 4_ACT Segment adj EBITDA" xfId="3506" xr:uid="{195A6014-CA1A-4893-80B8-57434B9440C6}"/>
    <cellStyle name="60% - Accent6 5" xfId="3507" xr:uid="{840C8DDC-6F64-4858-8830-E3714E6EC50E}"/>
    <cellStyle name="60% - Dekorfärg1" xfId="3508" xr:uid="{D734CC26-5B10-460E-A5C6-B8F48F084A35}"/>
    <cellStyle name="60% - Dekorfärg2" xfId="3509" xr:uid="{26ADA21E-7F8F-4A02-BB26-855AF38AD32D}"/>
    <cellStyle name="60% - Dekorfärg3" xfId="3510" xr:uid="{60A51C0F-4077-4378-A3C0-814AE93977FE}"/>
    <cellStyle name="60% - Dekorfärg4" xfId="3511" xr:uid="{6C624F47-606B-4019-AA86-96ABEB1EDA7C}"/>
    <cellStyle name="60% - Dekorfärg5" xfId="3512" xr:uid="{4013672B-C0FC-400A-95D0-5F7D9006E734}"/>
    <cellStyle name="60% - Dekorfärg6" xfId="3513" xr:uid="{0E01A7DF-98F0-4D5A-90A6-E6D7D43C0FE7}"/>
    <cellStyle name="60% - uthevingsfarge 1" xfId="3514" xr:uid="{31D6F295-A0B2-47CE-B0DD-FE6E737774F1}"/>
    <cellStyle name="60% - uthevingsfarge 1 2" xfId="3515" xr:uid="{31B86355-44B2-4A02-AB98-8871B6AD7981}"/>
    <cellStyle name="60% - uthevingsfarge 1_ACT Segment adj EBITDA" xfId="3516" xr:uid="{14AF774D-3289-4F40-8066-6FA7CBC3B647}"/>
    <cellStyle name="60% - uthevingsfarge 2" xfId="3517" xr:uid="{80E000AA-2C15-400B-99DD-94DA5B5BA959}"/>
    <cellStyle name="60% - uthevingsfarge 2 2" xfId="3518" xr:uid="{8412447D-D9F7-4882-8076-9BAD0DC1919C}"/>
    <cellStyle name="60% - uthevingsfarge 2_ACT Segment adj EBITDA" xfId="3519" xr:uid="{FD46C9B1-A7E9-4CAD-A8B7-E5F9805EE4D1}"/>
    <cellStyle name="60% - uthevingsfarge 3" xfId="3520" xr:uid="{9E594B32-8A7A-4F5B-A036-060B81FD049B}"/>
    <cellStyle name="60% - uthevingsfarge 3 2" xfId="3521" xr:uid="{2D0D13FB-A774-4691-BEF7-F03BB9398174}"/>
    <cellStyle name="60% - uthevingsfarge 3_ACT Segment adj EBITDA" xfId="3522" xr:uid="{96BDF2AC-F5A8-4ED2-88F4-B8A9AFF6AEE0}"/>
    <cellStyle name="60% - uthevingsfarge 4" xfId="3523" xr:uid="{5BB2193B-FE3D-41F1-AA5A-8012EBB31327}"/>
    <cellStyle name="60% - uthevingsfarge 4 2" xfId="3524" xr:uid="{A0EFF8FA-BF0D-4EA7-9EF9-49890102F0B7}"/>
    <cellStyle name="60% - uthevingsfarge 4_ACT Segment adj EBITDA" xfId="3525" xr:uid="{2C5EC635-CB3B-4E20-812C-5B504644278C}"/>
    <cellStyle name="60% - uthevingsfarge 5" xfId="3526" xr:uid="{968242B7-F563-4513-8F04-CAB3EE73DE49}"/>
    <cellStyle name="60% - uthevingsfarge 5 2" xfId="3527" xr:uid="{6783AB0D-0C78-429B-AD03-E4EC72EB2310}"/>
    <cellStyle name="60% - uthevingsfarge 5_Presentation format" xfId="3528" xr:uid="{B7DBE860-77BA-47A5-9A0A-21EB3E64BDC1}"/>
    <cellStyle name="60% - uthevingsfarge 6" xfId="3529" xr:uid="{FC537450-14D9-4A70-9A32-B9222BE302A5}"/>
    <cellStyle name="60% - uthevingsfarge 6 2" xfId="3530" xr:uid="{D3E0B830-68A5-40D4-95E7-87A7CF7A994F}"/>
    <cellStyle name="60% - uthevingsfarge 6_ACT Segment adj EBITDA" xfId="3531" xr:uid="{DEC166AE-E096-4D45-B6BA-D91E7FC13F79}"/>
    <cellStyle name="Accent1 2" xfId="3532" xr:uid="{6861F815-EFD5-47A9-B1CB-3CD484A0E1DA}"/>
    <cellStyle name="Accent1 2 2" xfId="3533" xr:uid="{606AF6C3-85E8-4BC1-95D7-CA7743E50B59}"/>
    <cellStyle name="Accent1 2_ACT Segment adj EBITDA" xfId="3534" xr:uid="{DA0E67D5-23E0-4DC3-B65E-64D1D728913E}"/>
    <cellStyle name="Accent1 3" xfId="3535" xr:uid="{99C5BD4C-E3CC-4693-991B-E66FE7C772F1}"/>
    <cellStyle name="Accent1 3 2" xfId="3536" xr:uid="{8F721C58-B8AA-4DDE-9347-4628ACD02442}"/>
    <cellStyle name="Accent1 3_ACT Segment adj EBITDA" xfId="3537" xr:uid="{58411340-76E0-4F1F-9E27-6876E3204452}"/>
    <cellStyle name="Accent1 4" xfId="3538" xr:uid="{91AADCB3-0925-4F17-A571-5800101484C8}"/>
    <cellStyle name="Accent1 4 2" xfId="3539" xr:uid="{09ACA646-8CA5-4AA2-93AE-BADBAE5EDD98}"/>
    <cellStyle name="Accent1 4_ACT Segment adj EBITDA" xfId="3540" xr:uid="{EAD0C37A-9445-4A84-A5A6-B52E682E08F4}"/>
    <cellStyle name="Accent1 5" xfId="3541" xr:uid="{59E7ECA6-4D4E-4B57-9D53-431124CF3276}"/>
    <cellStyle name="Accent2 2" xfId="3542" xr:uid="{2765AD4F-AC1F-4298-8FA1-F1F6BEC72354}"/>
    <cellStyle name="Accent2 2 2" xfId="3543" xr:uid="{1C75FAD5-2111-4DE2-9D8F-1481BBB8774B}"/>
    <cellStyle name="Accent2 2_ACT Segment adj EBITDA" xfId="3544" xr:uid="{3E6BA4DC-0CB7-407B-A98B-A333BBA22EF9}"/>
    <cellStyle name="Accent2 3" xfId="3545" xr:uid="{8D011967-CBCA-451F-81E8-A8E8F4F1BCC9}"/>
    <cellStyle name="Accent2 3 2" xfId="3546" xr:uid="{D8AAAC1E-C801-4C55-888A-AAFD4801D6E9}"/>
    <cellStyle name="Accent2 3_ACT Segment adj EBITDA" xfId="3547" xr:uid="{180C8EA8-2E82-4597-A40E-0FF878A5E7A8}"/>
    <cellStyle name="Accent2 4" xfId="3548" xr:uid="{1E26A189-D63E-45B7-81D0-DF67A47CCE46}"/>
    <cellStyle name="Accent2 4 2" xfId="3549" xr:uid="{98673909-7B5C-4307-8414-C4950E7416F3}"/>
    <cellStyle name="Accent2 4_ACT Segment adj EBITDA" xfId="3550" xr:uid="{ECDB68DF-5302-4500-B780-3151DAFADA73}"/>
    <cellStyle name="Accent2 5" xfId="3551" xr:uid="{75ACC8A1-31C3-4BC8-8571-9E5BC8EAC31E}"/>
    <cellStyle name="Accent3 2" xfId="3552" xr:uid="{EB30BFE2-8E73-4D59-8B9F-A5C4CC65B8BE}"/>
    <cellStyle name="Accent3 2 2" xfId="3553" xr:uid="{876A5288-808F-4781-A340-07B268213A5A}"/>
    <cellStyle name="Accent3 2_ACT Segment adj EBITDA" xfId="3554" xr:uid="{BB879229-921D-4F77-BC99-4C919E7230A7}"/>
    <cellStyle name="Accent3 3" xfId="3555" xr:uid="{4D381BF3-4903-4E5C-9DEA-8CBAB8E5ADFE}"/>
    <cellStyle name="Accent3 3 2" xfId="3556" xr:uid="{D802DA3E-380B-466D-B5CA-F12496627304}"/>
    <cellStyle name="Accent3 3_ACT Segment adj EBITDA" xfId="3557" xr:uid="{29775892-BDA2-4F20-AFAE-2C8E75C4CF12}"/>
    <cellStyle name="Accent3 4" xfId="3558" xr:uid="{CB167B73-75E5-4424-942E-8E05906384B7}"/>
    <cellStyle name="Accent3 4 2" xfId="3559" xr:uid="{B8CDA953-669A-48BE-94D2-4F8DBB5BE1E4}"/>
    <cellStyle name="Accent3 4_ACT Segment adj EBITDA" xfId="3560" xr:uid="{6AD54DD5-2EA3-4C6D-86C2-126083D649BB}"/>
    <cellStyle name="Accent3 5" xfId="3561" xr:uid="{E3E91236-753A-42A0-BCF5-34CF8456C222}"/>
    <cellStyle name="Accent4 2" xfId="3562" xr:uid="{D0DBFEF5-F236-4CF9-A13A-593B6065ACF8}"/>
    <cellStyle name="Accent4 2 2" xfId="3563" xr:uid="{D26BCD21-D634-4AAD-90A7-EC9550EBBDEB}"/>
    <cellStyle name="Accent4 2_ACT Segment adj EBITDA" xfId="3564" xr:uid="{5F3FF1F9-E2EA-4B4E-9E0D-1C9181A216D2}"/>
    <cellStyle name="Accent4 3" xfId="3565" xr:uid="{1CEF050B-5DCD-495E-97CC-CF3D900985C9}"/>
    <cellStyle name="Accent4 3 2" xfId="3566" xr:uid="{7DC4436C-8F13-497C-9447-2B61959ABEEE}"/>
    <cellStyle name="Accent4 3_ACT Segment adj EBITDA" xfId="3567" xr:uid="{38C90B04-02B0-451D-B83E-664C26110C76}"/>
    <cellStyle name="Accent4 4" xfId="3568" xr:uid="{9EA44BCA-AD8B-4741-B51E-F07317CE93C9}"/>
    <cellStyle name="Accent4 4 2" xfId="3569" xr:uid="{40DE7D7F-ABF9-49C2-A7A7-7D824319DC99}"/>
    <cellStyle name="Accent4 4_ACT Segment adj EBITDA" xfId="3570" xr:uid="{5FA17E30-CC56-4A17-8DB2-CF5948EE5BF7}"/>
    <cellStyle name="Accent4 5" xfId="3571" xr:uid="{2143FAAE-F49B-4A5D-BCD4-454392F6A399}"/>
    <cellStyle name="Accent5 2" xfId="3572" xr:uid="{9AE0DD0E-5D72-4AAB-BC37-3B960B2621D3}"/>
    <cellStyle name="Accent5 2 2" xfId="3573" xr:uid="{C0A06B3A-D31C-4106-A6C7-878DEC3CFE61}"/>
    <cellStyle name="Accent5 2_ACT Segment adj EBITDA" xfId="3574" xr:uid="{97CFDE59-A25C-457D-A68E-70FC7AEF1053}"/>
    <cellStyle name="Accent5 3" xfId="3575" xr:uid="{253A561D-22D4-4F2F-BD11-6F7D4EF9D0A0}"/>
    <cellStyle name="Accent5 3 2" xfId="3576" xr:uid="{B7EEF1E4-149F-41B1-AB7E-C408495319B6}"/>
    <cellStyle name="Accent5 3_ACT Segment adj EBITDA" xfId="3577" xr:uid="{F4386C1B-6373-4B37-879D-BF35A2ED3FBA}"/>
    <cellStyle name="Accent5 4" xfId="3578" xr:uid="{89DF9AEF-167A-4F44-B496-1D46124358E3}"/>
    <cellStyle name="Accent5 4 2" xfId="3579" xr:uid="{333B6CBB-9F92-4FFC-B51E-41CB4CFC2CA9}"/>
    <cellStyle name="Accent5 4_ACT Segment adj EBITDA" xfId="3580" xr:uid="{BB0A919F-D88B-4AFD-85E2-594E3ECBAF0E}"/>
    <cellStyle name="Accent5 5" xfId="3581" xr:uid="{82A14D36-2269-477B-B7E0-9FD0EC7910B4}"/>
    <cellStyle name="Accent6 2" xfId="3582" xr:uid="{1F778FE2-8956-4293-8745-0DF1B23D9A64}"/>
    <cellStyle name="Accent6 2 2" xfId="3583" xr:uid="{CEFE09C1-BC07-4BA9-952A-5DFD68A31731}"/>
    <cellStyle name="Accent6 2_ACT Segment adj EBITDA" xfId="3584" xr:uid="{871EFCCB-D6F3-4F80-8F60-B36EBE8B14D8}"/>
    <cellStyle name="Accent6 3" xfId="3585" xr:uid="{37A144F6-07AC-4079-9DA4-C1D412E6FEBE}"/>
    <cellStyle name="Accent6 3 2" xfId="3586" xr:uid="{B0068423-E896-44ED-8BB6-3609402A8FB7}"/>
    <cellStyle name="Accent6 3_ACT Segment adj EBITDA" xfId="3587" xr:uid="{8E3907FE-063C-456F-A440-6F23CA1CBA4D}"/>
    <cellStyle name="Accent6 4" xfId="3588" xr:uid="{17BBC44C-A35A-4CC9-81AC-3528BDA39B23}"/>
    <cellStyle name="Accent6 4 2" xfId="3589" xr:uid="{38D7DA92-5FE0-4EFB-B5A3-09AF494856A3}"/>
    <cellStyle name="Accent6 4_ACT Segment adj EBITDA" xfId="3590" xr:uid="{1379F145-CF57-4B96-8213-B8676280C635}"/>
    <cellStyle name="Accent6 5" xfId="3591" xr:uid="{B2ED4FF9-F82C-4E06-941D-84C38EF580A1}"/>
    <cellStyle name="Anteckning" xfId="3592" xr:uid="{7E0874D2-9CF9-4273-B002-17D34885F627}"/>
    <cellStyle name="Arreg" xfId="3593" xr:uid="{A4FF83BB-2F2D-4337-9D6F-F5CB41A7329B}"/>
    <cellStyle name="Bad 2" xfId="3594" xr:uid="{8049996F-6975-4F6B-9C1A-2718DE8F1093}"/>
    <cellStyle name="Bad 2 2" xfId="3595" xr:uid="{33AAA253-76D7-427D-9BBB-4B3C731FC151}"/>
    <cellStyle name="Bad 2_Presentation format" xfId="3596" xr:uid="{B2378513-C5FF-4AF5-A7E5-324129B0A325}"/>
    <cellStyle name="Bad 3" xfId="3597" xr:uid="{AA2831E4-CE99-4855-BBBA-95910EBFB8A9}"/>
    <cellStyle name="Bad 3 2" xfId="3598" xr:uid="{A61F289A-3E91-48A7-ADC0-CE6EE216DF5C}"/>
    <cellStyle name="Bad 3_Presentation format" xfId="3599" xr:uid="{6932F6ED-D6BC-4304-9D6B-F6FEBE073C7A}"/>
    <cellStyle name="Bad 4" xfId="3600" xr:uid="{4B0DCB53-49FA-47EE-B05D-28B6D70623EB}"/>
    <cellStyle name="Bad 4 2" xfId="3601" xr:uid="{4770686C-1850-442C-8BD8-90B5D4DCE3AF}"/>
    <cellStyle name="Bad 4_Presentation format" xfId="3602" xr:uid="{3B7CE8D6-18CC-4831-9E0C-08267B69231C}"/>
    <cellStyle name="Bad 5" xfId="3603" xr:uid="{03E1145A-2E54-4DB6-878C-07C7A254640E}"/>
    <cellStyle name="Beräkning" xfId="3607" xr:uid="{B8F5156B-DE49-40E8-9D90-1B27C606B5AE}"/>
    <cellStyle name="Beregning" xfId="3604" xr:uid="{0525933B-4A03-4E31-A2C9-7ECB1E43DC14}"/>
    <cellStyle name="Beregning 2" xfId="3605" xr:uid="{399D0FEB-B8A7-4B39-AD17-DF6407F51CC1}"/>
    <cellStyle name="Beregning_Presentation format" xfId="3606" xr:uid="{CA461052-E71E-4A90-AE9E-ABE09A0218CF}"/>
    <cellStyle name="Bra" xfId="3608" xr:uid="{A3C80F0A-35F5-4B41-AF16-17D4796F8BFD}"/>
    <cellStyle name="Calculation 2" xfId="3609" xr:uid="{A2881749-52A5-42CF-AFD0-F776AC08798C}"/>
    <cellStyle name="Calculation 2 2" xfId="3610" xr:uid="{96EC63B7-41E8-497F-9944-5CA08AC2F13A}"/>
    <cellStyle name="Calculation 2_Presentation format" xfId="3611" xr:uid="{5D266A83-F997-457D-908C-B388392156D3}"/>
    <cellStyle name="Calculation 3" xfId="3612" xr:uid="{B733D30D-6298-4E2C-B90C-7B2899A18209}"/>
    <cellStyle name="Calculation 3 2" xfId="3613" xr:uid="{816A6811-1725-44E3-8830-1D233C7745A3}"/>
    <cellStyle name="Calculation 3_Presentation format" xfId="3614" xr:uid="{F62D665B-A9A8-4D04-AFD4-D45735661F46}"/>
    <cellStyle name="Calculation 4" xfId="3615" xr:uid="{766FE98E-85BE-496A-A10E-89DF5C791823}"/>
    <cellStyle name="Calculation 4 2" xfId="3616" xr:uid="{5CF00800-6708-4E25-B80F-C72C6A46492E}"/>
    <cellStyle name="Calculation 4_Presentation format" xfId="3617" xr:uid="{315C42C4-C6FD-4BD9-AF4A-BF628D309D23}"/>
    <cellStyle name="Calculation 5" xfId="3618" xr:uid="{4F68FAEC-7105-4E5E-8B9B-4A24810871EE}"/>
    <cellStyle name="Check Cell 2" xfId="3619" xr:uid="{77BF1F8A-F25C-45A5-920A-51C576B41B61}"/>
    <cellStyle name="Check Cell 2 2" xfId="3620" xr:uid="{666F596A-623F-4665-8F30-E0F75D930690}"/>
    <cellStyle name="Check Cell 2_Presentation format" xfId="3621" xr:uid="{1BA05458-43F0-4DFB-B19C-01F2FD3088E7}"/>
    <cellStyle name="Check Cell 3" xfId="3622" xr:uid="{4ED75D0C-019D-4EA1-B592-8F8561BA4A9E}"/>
    <cellStyle name="Check Cell 3 2" xfId="3623" xr:uid="{7DCE31A3-57B2-42FC-8A18-866BA7E7E4AD}"/>
    <cellStyle name="Check Cell 3_Presentation format" xfId="3624" xr:uid="{0B38D85D-0A19-4011-B66F-F1F35B7B0482}"/>
    <cellStyle name="Check Cell 4" xfId="3625" xr:uid="{DA066795-0895-4C28-B896-F0B7FA8A0740}"/>
    <cellStyle name="Check Cell 4 2" xfId="3626" xr:uid="{27F8542D-0CB6-47FF-B513-87ED85EC45C3}"/>
    <cellStyle name="Check Cell 4_Presentation format" xfId="3627" xr:uid="{FB147147-A3D4-4E52-A9DB-2CCAB6722043}"/>
    <cellStyle name="Check Cell 5" xfId="3628" xr:uid="{817AFEC4-6E2F-414A-8D61-C39E79CBFC35}"/>
    <cellStyle name="Comma 10" xfId="3629" xr:uid="{A0A7D189-B490-4BD9-A458-3956CB381D3D}"/>
    <cellStyle name="Comma 10 2" xfId="3630" xr:uid="{7F7993F0-23CE-41BF-8AD6-F893332C6FFD}"/>
    <cellStyle name="Comma 10 2 2" xfId="3631" xr:uid="{5F0C2B7E-6D26-46DE-8DA4-5723C49A0D5D}"/>
    <cellStyle name="Comma 10 2 2 2" xfId="3632" xr:uid="{0441DA3C-3037-4CCF-84AE-E49094DEEAB4}"/>
    <cellStyle name="Comma 10 2 2 2 2" xfId="3633" xr:uid="{76C3B85C-42A3-4275-B221-4B0A9F07CF5F}"/>
    <cellStyle name="Comma 10 2 2 3" xfId="3634" xr:uid="{43B16785-AE2F-4FE5-90B0-3D064A9BD301}"/>
    <cellStyle name="Comma 10 2 3" xfId="3635" xr:uid="{6229DC70-AA2C-4272-AEF4-C8333B44C635}"/>
    <cellStyle name="Comma 10 2 3 2" xfId="3636" xr:uid="{7967E0ED-A437-46F6-8695-5DD87C0BA14E}"/>
    <cellStyle name="Comma 10 2 4" xfId="3637" xr:uid="{BE7372D0-E50E-44DA-94EB-144C5BD1D0D1}"/>
    <cellStyle name="Comma 10 2 5" xfId="3638" xr:uid="{176DFCBD-CD50-48EE-8246-BF7799000AD1}"/>
    <cellStyle name="Comma 10 3" xfId="3639" xr:uid="{DF34CDCF-EB69-4706-8F53-01A67FBD33DC}"/>
    <cellStyle name="Comma 10 3 2" xfId="3640" xr:uid="{FB7C443D-F1C7-4617-AF6E-F07D04CD2099}"/>
    <cellStyle name="Comma 10 3 2 2" xfId="3641" xr:uid="{C59F0D24-FBD4-42C9-A37C-E8DB029E43B9}"/>
    <cellStyle name="Comma 10 3 2 2 2" xfId="3642" xr:uid="{C52E3935-7B51-4E51-BAEF-52AE58BDD059}"/>
    <cellStyle name="Comma 10 3 2 3" xfId="3643" xr:uid="{8F0E04B1-C2E2-4F64-93E7-7C521452872C}"/>
    <cellStyle name="Comma 10 3 3" xfId="3644" xr:uid="{A1639979-5028-4342-96EA-A23AC5F9396A}"/>
    <cellStyle name="Comma 10 3 3 2" xfId="3645" xr:uid="{C897F43D-A96E-4952-BED2-319A3DA1D13D}"/>
    <cellStyle name="Comma 10 3 4" xfId="3646" xr:uid="{3B1FA214-9219-4E5C-8CC7-2D507421A90A}"/>
    <cellStyle name="Comma 10 3 5" xfId="3647" xr:uid="{404EB1B4-2494-4CAA-8B09-E1EC04D566D6}"/>
    <cellStyle name="Comma 10 4" xfId="3648" xr:uid="{00892A46-CF3C-4D72-9B5F-1DFE909147A8}"/>
    <cellStyle name="Comma 10 4 2" xfId="3649" xr:uid="{B39EADC7-CF08-4CEC-BD28-E97B4C4888A8}"/>
    <cellStyle name="Comma 10 4 2 2" xfId="3650" xr:uid="{105119D6-0EE1-48E9-BC33-6633CF534DD6}"/>
    <cellStyle name="Comma 10 4 2 2 2" xfId="3651" xr:uid="{9049CBE6-70B7-4A5C-8218-52025081AD61}"/>
    <cellStyle name="Comma 10 4 2 3" xfId="3652" xr:uid="{AF9DEB51-0392-46E7-92E1-A43B0E7DD5B2}"/>
    <cellStyle name="Comma 10 4 3" xfId="3653" xr:uid="{681E0C77-C1E4-4AE9-8100-3C7A1AED67C3}"/>
    <cellStyle name="Comma 10 4 3 2" xfId="3654" xr:uid="{D5F77BAF-B174-4763-A94C-92C2450D9532}"/>
    <cellStyle name="Comma 10 4 4" xfId="3655" xr:uid="{17CCFAA2-E91F-4C48-8124-1CF02BBFE573}"/>
    <cellStyle name="Comma 10 4 5" xfId="3656" xr:uid="{477DF7A4-2628-4E98-8471-B77B65F9E334}"/>
    <cellStyle name="Comma 10 5" xfId="3657" xr:uid="{3F5C47B9-4A04-4989-97E4-58FA6ADD885F}"/>
    <cellStyle name="Comma 10 5 2" xfId="3658" xr:uid="{0C77C84F-9EDC-4367-9387-D5BE828CF571}"/>
    <cellStyle name="Comma 10 5 2 2" xfId="3659" xr:uid="{41B1935F-606A-467E-9737-CE97659FBD83}"/>
    <cellStyle name="Comma 10 5 3" xfId="3660" xr:uid="{5F53F38A-17D1-4912-A39D-79E6606A6414}"/>
    <cellStyle name="Comma 10 6" xfId="3661" xr:uid="{FBD5E837-DDAD-4A8C-A2AC-D13ECC79A8FB}"/>
    <cellStyle name="Comma 10 6 2" xfId="3662" xr:uid="{7F4682BF-F81A-4745-8A4F-EE04A2C10997}"/>
    <cellStyle name="Comma 10 7" xfId="3663" xr:uid="{84875C2D-DFA0-4A8A-B69A-1F18CC656EB4}"/>
    <cellStyle name="Comma 10 8" xfId="3664" xr:uid="{720455BD-AC0E-490A-BF88-B953BB23FDF0}"/>
    <cellStyle name="Comma 11" xfId="3665" xr:uid="{B02F0377-F262-4F28-BF91-280D0B3E9F58}"/>
    <cellStyle name="Comma 11 2" xfId="3666" xr:uid="{90AADC97-851B-4A79-AD4D-AAAC742B968F}"/>
    <cellStyle name="Comma 11 2 2" xfId="3667" xr:uid="{247AC66D-A12B-4FCB-9262-405BD8097DBF}"/>
    <cellStyle name="Comma 11 2 2 2" xfId="3668" xr:uid="{95E30726-9E5B-4999-A3E9-45B5471D5EAB}"/>
    <cellStyle name="Comma 11 2 2 2 2" xfId="3669" xr:uid="{9C956122-E1F5-4CB4-A8F5-B29D2753ED17}"/>
    <cellStyle name="Comma 11 2 2 3" xfId="3670" xr:uid="{4DE78C22-ACBA-4BDF-BC72-81189CC5C968}"/>
    <cellStyle name="Comma 11 2 3" xfId="3671" xr:uid="{581AA242-25D0-4DB3-9DBF-B7606670BD7C}"/>
    <cellStyle name="Comma 11 2 3 2" xfId="3672" xr:uid="{878CDAC6-F04A-47D3-9BB9-51C35DA647DF}"/>
    <cellStyle name="Comma 11 2 4" xfId="3673" xr:uid="{19204D60-DC7A-4E17-8563-711191156E52}"/>
    <cellStyle name="Comma 11 2 5" xfId="3674" xr:uid="{7530C037-F5D3-4AC5-B5CD-412698F0FB97}"/>
    <cellStyle name="Comma 11 3" xfId="3675" xr:uid="{7A7A5709-69F1-4EFB-93C3-40278C0593EC}"/>
    <cellStyle name="Comma 11 3 2" xfId="3676" xr:uid="{F47F813A-CEB6-4A48-BEA0-61CCEF6F86E3}"/>
    <cellStyle name="Comma 11 3 2 2" xfId="3677" xr:uid="{EC4E926F-315A-44E5-94D8-8A23A0EDE51B}"/>
    <cellStyle name="Comma 11 3 2 2 2" xfId="3678" xr:uid="{41BA3198-D85C-4567-9B11-BB2A42F28BF1}"/>
    <cellStyle name="Comma 11 3 2 3" xfId="3679" xr:uid="{3613E669-7795-4EE8-B4BA-DA7639389615}"/>
    <cellStyle name="Comma 11 3 3" xfId="3680" xr:uid="{66E04529-A597-4EF8-B90A-3568E909630E}"/>
    <cellStyle name="Comma 11 3 3 2" xfId="3681" xr:uid="{27D0B4AA-C1C3-41F5-A246-794F1056C1F4}"/>
    <cellStyle name="Comma 11 3 4" xfId="3682" xr:uid="{9DDF8759-A841-4865-B5B7-F9F1CDD9B419}"/>
    <cellStyle name="Comma 11 3 5" xfId="3683" xr:uid="{EFCA1FDF-C2FB-46E7-A2A2-B1B93732F1D9}"/>
    <cellStyle name="Comma 11 4" xfId="3684" xr:uid="{36AF8C93-7E45-4DF5-B352-4A2C86E9158E}"/>
    <cellStyle name="Comma 11 4 2" xfId="3685" xr:uid="{E0F13DE6-52A0-442C-A8B0-B35B030F0D04}"/>
    <cellStyle name="Comma 11 4 2 2" xfId="3686" xr:uid="{7F49B6B3-7298-46AA-BF39-00A1074E4CE8}"/>
    <cellStyle name="Comma 11 4 2 2 2" xfId="3687" xr:uid="{0EF127AF-1C12-43ED-8472-2021E7A478E5}"/>
    <cellStyle name="Comma 11 4 2 3" xfId="3688" xr:uid="{DCA4121D-5B83-43F7-B139-75EBCFF2CE4E}"/>
    <cellStyle name="Comma 11 4 3" xfId="3689" xr:uid="{32841EEC-0ACE-4939-AF4B-FAC5121CFA89}"/>
    <cellStyle name="Comma 11 4 3 2" xfId="3690" xr:uid="{409091C1-700E-4DB3-AA8E-F9A86DFEBA01}"/>
    <cellStyle name="Comma 11 4 4" xfId="3691" xr:uid="{D0000055-BA72-4CB6-9F93-63D37755B719}"/>
    <cellStyle name="Comma 11 4 5" xfId="3692" xr:uid="{A0EE8BD1-A10A-4A4A-B4A3-5E433CAA2843}"/>
    <cellStyle name="Comma 11 5" xfId="3693" xr:uid="{CC92929F-71FF-4A62-9BE9-29E9AB1EE203}"/>
    <cellStyle name="Comma 11 5 2" xfId="3694" xr:uid="{3D1CA36B-DCE6-45A1-93C7-47AFF3C2FDC5}"/>
    <cellStyle name="Comma 11 5 2 2" xfId="3695" xr:uid="{B646C61E-9B3D-416F-9245-F144979765A6}"/>
    <cellStyle name="Comma 11 5 3" xfId="3696" xr:uid="{97D749AC-C9C0-4E06-BE53-550673EA8FE2}"/>
    <cellStyle name="Comma 11 6" xfId="3697" xr:uid="{259738FB-0A13-469C-BA78-D104782C4898}"/>
    <cellStyle name="Comma 11 6 2" xfId="3698" xr:uid="{DD1ED227-AF88-4C28-B9BF-CB9B9A2574D1}"/>
    <cellStyle name="Comma 11 7" xfId="3699" xr:uid="{E4F7079A-368B-40D0-8A7F-B7C83C7282CF}"/>
    <cellStyle name="Comma 11 8" xfId="3700" xr:uid="{841228E1-D909-4664-84BC-270A70E2CA5B}"/>
    <cellStyle name="Comma 12" xfId="3701" xr:uid="{9B7DA481-CD29-4E94-BB55-2C9D52CB60CA}"/>
    <cellStyle name="Comma 12 2" xfId="3702" xr:uid="{7A405445-C416-43B1-BEAB-00D51D590F98}"/>
    <cellStyle name="Comma 12 2 2" xfId="3703" xr:uid="{189135E8-110F-4144-8541-2772207A8A2C}"/>
    <cellStyle name="Comma 12 2 2 2" xfId="3704" xr:uid="{F5A65DC6-925F-4368-B6B8-BEA72621A4DA}"/>
    <cellStyle name="Comma 12 2 2 2 2" xfId="3705" xr:uid="{BA44802F-D107-4591-9DFC-D48F375BF0CB}"/>
    <cellStyle name="Comma 12 2 2 3" xfId="3706" xr:uid="{604BC6C9-8661-4203-8A6B-D5F7EC6C95E6}"/>
    <cellStyle name="Comma 12 2 3" xfId="3707" xr:uid="{D2F1496D-8218-40F6-B0FB-37E409E9A230}"/>
    <cellStyle name="Comma 12 2 3 2" xfId="3708" xr:uid="{63AE8242-706C-41E9-9929-1172F9255304}"/>
    <cellStyle name="Comma 12 2 4" xfId="3709" xr:uid="{080CB275-ED6F-4B80-872C-0953BFEE4BA2}"/>
    <cellStyle name="Comma 12 2 5" xfId="3710" xr:uid="{CA19ABF5-9BF4-4C25-85E3-34316BBB45AC}"/>
    <cellStyle name="Comma 12 3" xfId="3711" xr:uid="{89F4F4FE-FB1D-4F46-A145-8B6698551BA0}"/>
    <cellStyle name="Comma 12 3 2" xfId="3712" xr:uid="{7C8465F2-190F-460B-871C-86DD4E523C6E}"/>
    <cellStyle name="Comma 12 3 2 2" xfId="3713" xr:uid="{ADDF0C6F-0071-4598-9E3E-576FEEEE179F}"/>
    <cellStyle name="Comma 12 3 2 2 2" xfId="3714" xr:uid="{00F7F252-39AD-4EBD-AFC3-652565266F94}"/>
    <cellStyle name="Comma 12 3 2 3" xfId="3715" xr:uid="{60314576-4425-4C3F-B91D-C85C975823D6}"/>
    <cellStyle name="Comma 12 3 3" xfId="3716" xr:uid="{82667B82-2337-4909-9998-930D1D5158C2}"/>
    <cellStyle name="Comma 12 3 3 2" xfId="3717" xr:uid="{E57DE0C9-DDA4-4C24-B8D1-6755303A9628}"/>
    <cellStyle name="Comma 12 3 4" xfId="3718" xr:uid="{A1010486-BF39-4C9D-B17D-39E128499E3D}"/>
    <cellStyle name="Comma 12 3 5" xfId="3719" xr:uid="{2FFE9BCC-3490-4227-A0E8-A6BDC0032E05}"/>
    <cellStyle name="Comma 12 4" xfId="3720" xr:uid="{E77B3DA8-1E93-41AC-8E42-6E23FB5E1F0D}"/>
    <cellStyle name="Comma 12 4 2" xfId="3721" xr:uid="{54D0D588-25E5-43F8-80FD-F28A80AB330E}"/>
    <cellStyle name="Comma 12 4 2 2" xfId="3722" xr:uid="{C7AE89DC-3691-45FC-B435-29E2F2447AB6}"/>
    <cellStyle name="Comma 12 4 2 2 2" xfId="3723" xr:uid="{68A72425-761B-4623-AB04-DCFCDC32426D}"/>
    <cellStyle name="Comma 12 4 2 3" xfId="3724" xr:uid="{51687490-017A-4262-BFE9-77C84CA0A533}"/>
    <cellStyle name="Comma 12 4 3" xfId="3725" xr:uid="{FE195390-4D23-46B9-A562-9C07D4F7D705}"/>
    <cellStyle name="Comma 12 4 3 2" xfId="3726" xr:uid="{88A2138E-640D-4E77-B2F3-B7DAEB7BEEAF}"/>
    <cellStyle name="Comma 12 4 4" xfId="3727" xr:uid="{043C3D81-5141-4ADF-9C17-B43D498490AE}"/>
    <cellStyle name="Comma 12 4 5" xfId="3728" xr:uid="{BA45A9C2-B277-442B-B07C-21E1A2A098F5}"/>
    <cellStyle name="Comma 12 5" xfId="3729" xr:uid="{F17F59F1-54F4-43B3-A05D-97FA8A9B8485}"/>
    <cellStyle name="Comma 12 5 2" xfId="3730" xr:uid="{3161A8FA-8FD5-4145-8E82-44E43E3A1628}"/>
    <cellStyle name="Comma 12 5 2 2" xfId="3731" xr:uid="{9B6DF4F6-6946-47E2-AAA2-227D352DF24C}"/>
    <cellStyle name="Comma 12 5 3" xfId="3732" xr:uid="{E2C69688-81BE-4A87-978D-5DF9BAD73E20}"/>
    <cellStyle name="Comma 12 6" xfId="3733" xr:uid="{B6AB871B-AEDC-47B3-B35E-0776A6797D66}"/>
    <cellStyle name="Comma 12 6 2" xfId="3734" xr:uid="{B6E3AEFD-21B6-4E55-8888-F5653AFFAA04}"/>
    <cellStyle name="Comma 12 7" xfId="3735" xr:uid="{462EE228-284A-4892-8FDE-054C0594D52E}"/>
    <cellStyle name="Comma 12 8" xfId="3736" xr:uid="{E42AA65F-8CF8-4C8A-A690-AA6DC6FC3718}"/>
    <cellStyle name="Comma 13" xfId="3737" xr:uid="{DDE65D95-C9CD-4170-BF1C-134E8E7DA996}"/>
    <cellStyle name="Comma 13 10" xfId="3738" xr:uid="{4794334B-0E7E-4241-9E91-BE992744F1B2}"/>
    <cellStyle name="Comma 13 10 2" xfId="3739" xr:uid="{5FF17A9A-D5B8-4438-B5EE-301E419EE1B3}"/>
    <cellStyle name="Comma 13 10 2 2" xfId="3740" xr:uid="{44A152D4-FBE5-4576-987F-5A1EA2CDA5B1}"/>
    <cellStyle name="Comma 13 10 2 2 2" xfId="3741" xr:uid="{44F5A2E8-F99A-4800-ADC3-A64B375968F5}"/>
    <cellStyle name="Comma 13 10 2 2 2 2" xfId="3742" xr:uid="{538C3538-EBEE-4204-83CA-2D58F57F21F2}"/>
    <cellStyle name="Comma 13 10 2 2 2 2 2" xfId="3743" xr:uid="{931BD14D-1829-4168-A54E-D72814AD3CAB}"/>
    <cellStyle name="Comma 13 10 2 2 2 3" xfId="3744" xr:uid="{D201C1D9-09F7-443D-BAB4-70C6ABA5F4E9}"/>
    <cellStyle name="Comma 13 10 2 2 3" xfId="3745" xr:uid="{18E68C5B-1D08-4738-A929-A11DCC989971}"/>
    <cellStyle name="Comma 13 10 2 2 3 2" xfId="3746" xr:uid="{C040FC11-4D5A-4C3F-B86E-71E9A8951564}"/>
    <cellStyle name="Comma 13 10 2 2 4" xfId="3747" xr:uid="{5DBD3B4A-4730-4E9F-938D-56B5485E285B}"/>
    <cellStyle name="Comma 13 10 2 3" xfId="3748" xr:uid="{645AD463-7A0C-4D63-B642-134AD563E76C}"/>
    <cellStyle name="Comma 13 10 2 3 2" xfId="3749" xr:uid="{F824AED9-F777-4EAB-AF33-E0E3C841A90F}"/>
    <cellStyle name="Comma 13 10 2 3 2 2" xfId="3750" xr:uid="{A2E490E2-66A8-480C-B367-B57342698D0A}"/>
    <cellStyle name="Comma 13 10 2 3 3" xfId="3751" xr:uid="{7263730B-3560-47CC-83AF-4A7381C3B9C6}"/>
    <cellStyle name="Comma 13 10 2 4" xfId="3752" xr:uid="{ADD83E48-C9C5-4F8D-98F5-54AB34967824}"/>
    <cellStyle name="Comma 13 10 2 4 2" xfId="3753" xr:uid="{9646634B-B47A-4ED1-B3FC-956E1DB61C9B}"/>
    <cellStyle name="Comma 13 10 2 5" xfId="3754" xr:uid="{61C6942B-A0CB-49BB-8783-8A0858F93D6A}"/>
    <cellStyle name="Comma 13 10 3" xfId="3755" xr:uid="{5528056F-FDEE-4CF0-B27F-65CA98204F72}"/>
    <cellStyle name="Comma 13 10 3 2" xfId="3756" xr:uid="{86ADC06F-9E01-402C-9057-AC3C1A92054A}"/>
    <cellStyle name="Comma 13 10 3 2 2" xfId="3757" xr:uid="{CB185F45-631B-4A4B-9464-2B5F5F1CCEEE}"/>
    <cellStyle name="Comma 13 10 3 2 2 2" xfId="3758" xr:uid="{9B4BCE60-5B2F-4022-B390-E8540C15B800}"/>
    <cellStyle name="Comma 13 10 3 2 3" xfId="3759" xr:uid="{6A043A50-93BE-4CB5-B4BD-4B49AADDF10D}"/>
    <cellStyle name="Comma 13 10 3 3" xfId="3760" xr:uid="{FB07A152-8471-44C4-AF81-92306F63D809}"/>
    <cellStyle name="Comma 13 10 3 3 2" xfId="3761" xr:uid="{78E65B23-A119-4C22-B04A-04B92A727E5D}"/>
    <cellStyle name="Comma 13 10 3 4" xfId="3762" xr:uid="{C6673D3C-A323-4303-85CF-D60300F9B49D}"/>
    <cellStyle name="Comma 13 10 4" xfId="3763" xr:uid="{6AD50E9F-AAD6-41CF-B043-ED0348860D42}"/>
    <cellStyle name="Comma 13 10 4 2" xfId="3764" xr:uid="{8C3E68D4-BFA3-4989-ACCB-919A5BD45C74}"/>
    <cellStyle name="Comma 13 10 4 2 2" xfId="3765" xr:uid="{45BB5807-477A-4E68-B08D-637E8CC0638E}"/>
    <cellStyle name="Comma 13 10 4 3" xfId="3766" xr:uid="{81F44477-DFD9-454F-9708-978B12E2185D}"/>
    <cellStyle name="Comma 13 10 5" xfId="3767" xr:uid="{F9B8190D-E70D-4CED-BD0E-B5132C44CA38}"/>
    <cellStyle name="Comma 13 10 5 2" xfId="3768" xr:uid="{60201FAB-296B-45C4-AD9A-25386859441D}"/>
    <cellStyle name="Comma 13 10 6" xfId="3769" xr:uid="{9B84AC57-F5CA-4F82-9550-BD61EC81BF7C}"/>
    <cellStyle name="Comma 13 11" xfId="3770" xr:uid="{5FB4CEC1-FE3B-4087-93DD-B7D11CFD0A1B}"/>
    <cellStyle name="Comma 13 11 2" xfId="3771" xr:uid="{6F6CA339-F09E-4899-A3A2-B99E02C2F464}"/>
    <cellStyle name="Comma 13 11 2 2" xfId="3772" xr:uid="{5C498F78-283D-4290-AF7D-136213C58E05}"/>
    <cellStyle name="Comma 13 11 2 2 2" xfId="3773" xr:uid="{7219237B-07B8-43F8-ADF7-EB775B12C3F5}"/>
    <cellStyle name="Comma 13 11 2 2 2 2" xfId="3774" xr:uid="{A0EC394C-8781-4059-8E72-9D8C1ACAA8FA}"/>
    <cellStyle name="Comma 13 11 2 2 3" xfId="3775" xr:uid="{289C46D6-1846-4A9C-B893-F66468C9187E}"/>
    <cellStyle name="Comma 13 11 2 3" xfId="3776" xr:uid="{CDEDB458-B86F-4F07-AC1C-5F251CC4F4DC}"/>
    <cellStyle name="Comma 13 11 2 3 2" xfId="3777" xr:uid="{3EA23E90-D8B2-450B-B10A-A24D6FA3FDF0}"/>
    <cellStyle name="Comma 13 11 2 4" xfId="3778" xr:uid="{1C6EE7C6-082D-4AA4-9CFC-3F9376C0E6CB}"/>
    <cellStyle name="Comma 13 11 3" xfId="3779" xr:uid="{83133CAB-32C3-4DA8-88F2-A035FF5821CD}"/>
    <cellStyle name="Comma 13 11 3 2" xfId="3780" xr:uid="{663057E0-1566-4832-B6C8-7B1F421C2022}"/>
    <cellStyle name="Comma 13 11 3 2 2" xfId="3781" xr:uid="{7A4B5CA0-D39A-4F36-9589-0CAB65C0BA10}"/>
    <cellStyle name="Comma 13 11 3 3" xfId="3782" xr:uid="{93FAF651-7438-4A96-BBE5-58A7C982A88A}"/>
    <cellStyle name="Comma 13 11 4" xfId="3783" xr:uid="{FE2A514E-B49B-400D-B345-AC84C60B7B41}"/>
    <cellStyle name="Comma 13 11 4 2" xfId="3784" xr:uid="{3313E048-70E1-4DF2-86B2-A942A6258FBD}"/>
    <cellStyle name="Comma 13 11 5" xfId="3785" xr:uid="{0F3336D6-993B-4368-B69A-B96FE55AF503}"/>
    <cellStyle name="Comma 13 12" xfId="3786" xr:uid="{CB619BEC-A973-4823-968C-F6F97C386387}"/>
    <cellStyle name="Comma 13 12 2" xfId="3787" xr:uid="{C5B537FC-5B34-45D1-BBA8-17AB3D4D9CDF}"/>
    <cellStyle name="Comma 13 12 2 2" xfId="3788" xr:uid="{1236059D-016B-4CFC-9B84-0DAC0FB62704}"/>
    <cellStyle name="Comma 13 12 2 2 2" xfId="3789" xr:uid="{2C372861-B13C-4ACB-B8C8-C08EEA80305C}"/>
    <cellStyle name="Comma 13 12 2 3" xfId="3790" xr:uid="{4BDA2E70-C03F-4EA6-9993-E7FFCFD236F1}"/>
    <cellStyle name="Comma 13 12 3" xfId="3791" xr:uid="{D810E9E1-8408-4D18-AE9B-D029B3B7EF69}"/>
    <cellStyle name="Comma 13 12 3 2" xfId="3792" xr:uid="{5509BEED-FF44-4402-8F79-74E2C609036B}"/>
    <cellStyle name="Comma 13 12 4" xfId="3793" xr:uid="{73A7D733-F8CE-4B87-8657-47241DF481AF}"/>
    <cellStyle name="Comma 13 13" xfId="3794" xr:uid="{93987901-E1C6-41DB-9215-0A6EABF69A11}"/>
    <cellStyle name="Comma 13 13 2" xfId="3795" xr:uid="{01EDA9C1-1CA5-4ACA-9928-2A69C286A516}"/>
    <cellStyle name="Comma 13 13 2 2" xfId="3796" xr:uid="{159B1593-7C69-46E6-A267-9ED0D96B4AFB}"/>
    <cellStyle name="Comma 13 13 3" xfId="3797" xr:uid="{2EFE1E0F-B489-4298-BB53-A06A974A547D}"/>
    <cellStyle name="Comma 13 14" xfId="3798" xr:uid="{6BBCBA32-6C96-4D5B-A52D-3949852845E1}"/>
    <cellStyle name="Comma 13 14 2" xfId="3799" xr:uid="{9B7D7E30-1BAA-4A32-AA11-6CB3F4661287}"/>
    <cellStyle name="Comma 13 15" xfId="3800" xr:uid="{2FCB86AC-54AB-4231-85EB-A36453AC9A0A}"/>
    <cellStyle name="Comma 13 16" xfId="3801" xr:uid="{091CC44F-0CEF-4856-9400-53541C3BB85B}"/>
    <cellStyle name="Comma 13 2" xfId="3802" xr:uid="{B06FB0E0-C6F2-4F4D-961E-07BFF5D6116B}"/>
    <cellStyle name="Comma 13 2 10" xfId="3803" xr:uid="{BAEEF011-8470-46FF-A8A1-CE8079717998}"/>
    <cellStyle name="Comma 13 2 10 2" xfId="3804" xr:uid="{33BF233D-1B4C-4165-BD4C-6D8FA5FE5FE8}"/>
    <cellStyle name="Comma 13 2 10 2 2" xfId="3805" xr:uid="{B28E55DC-0420-4938-B657-5B2323601704}"/>
    <cellStyle name="Comma 13 2 10 2 2 2" xfId="3806" xr:uid="{40E4156B-8918-4E7B-B993-E635B1F48FA2}"/>
    <cellStyle name="Comma 13 2 10 2 3" xfId="3807" xr:uid="{07DFAA04-6B3F-46F8-87EE-62C3D5C7E8A9}"/>
    <cellStyle name="Comma 13 2 10 3" xfId="3808" xr:uid="{4BE5B5AE-7EE8-4BD1-A6BD-E1D1ADD99D60}"/>
    <cellStyle name="Comma 13 2 10 3 2" xfId="3809" xr:uid="{55800879-CA09-4078-8C37-A1D6E700F9A2}"/>
    <cellStyle name="Comma 13 2 10 4" xfId="3810" xr:uid="{C6DF1D75-4DC3-4884-A4BB-093862A9DD23}"/>
    <cellStyle name="Comma 13 2 11" xfId="3811" xr:uid="{F54F8C5C-7113-481E-8920-BA486F335734}"/>
    <cellStyle name="Comma 13 2 11 2" xfId="3812" xr:uid="{1A632873-D283-4306-BE39-919962447514}"/>
    <cellStyle name="Comma 13 2 11 2 2" xfId="3813" xr:uid="{78D289D0-D1EA-4233-86DD-4376047250DB}"/>
    <cellStyle name="Comma 13 2 11 3" xfId="3814" xr:uid="{2CC3190B-686C-4B8E-8E32-66E6B776F169}"/>
    <cellStyle name="Comma 13 2 12" xfId="3815" xr:uid="{080A3E9A-6876-4A93-B0F3-B5AF848C4CB9}"/>
    <cellStyle name="Comma 13 2 12 2" xfId="3816" xr:uid="{FBED61D8-BA6D-4D9C-ADD6-67C5AD16B429}"/>
    <cellStyle name="Comma 13 2 13" xfId="3817" xr:uid="{533C22FE-E24D-4222-BAF1-AE04A01410D1}"/>
    <cellStyle name="Comma 13 2 14" xfId="3818" xr:uid="{41BC1507-00FF-450A-9F23-B361B24E5720}"/>
    <cellStyle name="Comma 13 2 2" xfId="3819" xr:uid="{6BA2B0A4-073D-426B-8279-445F34432753}"/>
    <cellStyle name="Comma 13 2 2 2" xfId="3820" xr:uid="{955BE26C-FA77-4DA3-9158-D6D60CDA70A1}"/>
    <cellStyle name="Comma 13 2 2 2 2" xfId="3821" xr:uid="{91D7CE37-675B-458B-A4BC-EB67968896E4}"/>
    <cellStyle name="Comma 13 2 2 2 2 2" xfId="3822" xr:uid="{F245CCA8-22EB-452C-B684-1F482A5AB4AA}"/>
    <cellStyle name="Comma 13 2 2 2 2 2 2" xfId="3823" xr:uid="{578F645D-242A-475B-B3B2-B353962E289F}"/>
    <cellStyle name="Comma 13 2 2 2 2 2 2 2" xfId="3824" xr:uid="{87199BDF-18D0-4803-A043-1DD34C9FDB8D}"/>
    <cellStyle name="Comma 13 2 2 2 2 2 2 2 2" xfId="3825" xr:uid="{1C132FCD-4D4C-4A1E-AB62-6A3841751E6F}"/>
    <cellStyle name="Comma 13 2 2 2 2 2 2 2 2 2" xfId="3826" xr:uid="{5D7CDEF9-7857-4CDE-ABF8-358ABA5D5EB3}"/>
    <cellStyle name="Comma 13 2 2 2 2 2 2 2 3" xfId="3827" xr:uid="{75C062E4-EC5F-4FCC-9981-D226E9185245}"/>
    <cellStyle name="Comma 13 2 2 2 2 2 2 3" xfId="3828" xr:uid="{25585FA8-8F27-438C-A97D-C89158B58190}"/>
    <cellStyle name="Comma 13 2 2 2 2 2 2 3 2" xfId="3829" xr:uid="{08519C7D-7DCA-4CA7-B7A8-B02CAACEE43E}"/>
    <cellStyle name="Comma 13 2 2 2 2 2 2 4" xfId="3830" xr:uid="{C38D538B-FE55-46D6-9B48-98ED15A8E2C2}"/>
    <cellStyle name="Comma 13 2 2 2 2 2 3" xfId="3831" xr:uid="{2BE010A3-E068-47CE-BA2E-E570FA612027}"/>
    <cellStyle name="Comma 13 2 2 2 2 2 3 2" xfId="3832" xr:uid="{70012C69-FBB8-4ED2-8A6E-106E63387F21}"/>
    <cellStyle name="Comma 13 2 2 2 2 2 3 2 2" xfId="3833" xr:uid="{6DC45ECA-8B69-4BF1-AC1A-6C6366F488AA}"/>
    <cellStyle name="Comma 13 2 2 2 2 2 3 3" xfId="3834" xr:uid="{609BC797-A9DE-48A6-8A8C-93C820B3BECC}"/>
    <cellStyle name="Comma 13 2 2 2 2 2 4" xfId="3835" xr:uid="{9885D5CF-E260-4995-8791-BE4298F35387}"/>
    <cellStyle name="Comma 13 2 2 2 2 2 4 2" xfId="3836" xr:uid="{F05E6210-65E5-4801-B43F-41BC931E309A}"/>
    <cellStyle name="Comma 13 2 2 2 2 2 5" xfId="3837" xr:uid="{FB9E53B0-461D-43DE-A213-BD903D4E2931}"/>
    <cellStyle name="Comma 13 2 2 2 2 3" xfId="3838" xr:uid="{8889360E-96B7-4027-BA70-892EF46861FB}"/>
    <cellStyle name="Comma 13 2 2 2 2 3 2" xfId="3839" xr:uid="{70879D53-BC5B-4A92-9186-9BBD85FE379C}"/>
    <cellStyle name="Comma 13 2 2 2 2 3 2 2" xfId="3840" xr:uid="{36406B89-A85D-4B87-9458-80C136DAD968}"/>
    <cellStyle name="Comma 13 2 2 2 2 3 2 2 2" xfId="3841" xr:uid="{AE8B0F76-CCBD-4954-82B9-380FA966624C}"/>
    <cellStyle name="Comma 13 2 2 2 2 3 2 3" xfId="3842" xr:uid="{CCC8BEA7-292F-4BE9-A607-1EE7D1FD1649}"/>
    <cellStyle name="Comma 13 2 2 2 2 3 3" xfId="3843" xr:uid="{B4BE878D-5CD7-4294-9FFD-062E2DD357CD}"/>
    <cellStyle name="Comma 13 2 2 2 2 3 3 2" xfId="3844" xr:uid="{0061ED4D-01E2-4924-BF9D-AAB5BD69D5A8}"/>
    <cellStyle name="Comma 13 2 2 2 2 3 4" xfId="3845" xr:uid="{21E8719B-9395-4184-8CBA-27421963B72C}"/>
    <cellStyle name="Comma 13 2 2 2 2 4" xfId="3846" xr:uid="{8D7B7077-B57C-4C27-9390-FAB7520E790D}"/>
    <cellStyle name="Comma 13 2 2 2 2 4 2" xfId="3847" xr:uid="{7DF5D93F-30A5-4E46-8DA0-B62F72C3E4F7}"/>
    <cellStyle name="Comma 13 2 2 2 2 4 2 2" xfId="3848" xr:uid="{EE62BA80-824F-435B-BD48-863ACFC41A64}"/>
    <cellStyle name="Comma 13 2 2 2 2 4 3" xfId="3849" xr:uid="{12BAC918-83B3-4E22-8679-37B75081F753}"/>
    <cellStyle name="Comma 13 2 2 2 2 5" xfId="3850" xr:uid="{FAB0CE37-8CEA-4E5A-9511-6BDB4A8BD921}"/>
    <cellStyle name="Comma 13 2 2 2 2 5 2" xfId="3851" xr:uid="{A557D05F-9EBF-4EB5-A979-BC9F661E8625}"/>
    <cellStyle name="Comma 13 2 2 2 2 6" xfId="3852" xr:uid="{74FE4D5D-0A90-4303-A7D8-C81F3C2ED885}"/>
    <cellStyle name="Comma 13 2 2 2 2_New Segment note" xfId="3853" xr:uid="{AADA5DF2-DC91-470A-A0FF-C3D1006CEE84}"/>
    <cellStyle name="Comma 13 2 2 2 3" xfId="3854" xr:uid="{575665F9-4B6E-4046-A325-01F6E13D7636}"/>
    <cellStyle name="Comma 13 2 2 2 3 2" xfId="3855" xr:uid="{13F36950-6492-447D-8B9A-26A0B5327157}"/>
    <cellStyle name="Comma 13 2 2 2 3 2 2" xfId="3856" xr:uid="{2C3272CC-AAB0-4893-A15D-9ABECA0612C3}"/>
    <cellStyle name="Comma 13 2 2 2 3 2 2 2" xfId="3857" xr:uid="{F7B0CABF-1D02-4B07-B84B-B9448443854A}"/>
    <cellStyle name="Comma 13 2 2 2 3 2 2 2 2" xfId="3858" xr:uid="{C8B6E071-6F4E-4170-AD44-F2A51B38241F}"/>
    <cellStyle name="Comma 13 2 2 2 3 2 2 2 2 2" xfId="3859" xr:uid="{39122D17-63C7-4BDC-911A-7D3FF03315F3}"/>
    <cellStyle name="Comma 13 2 2 2 3 2 2 2 3" xfId="3860" xr:uid="{9875AF31-4F34-48CB-8009-B8FC93F44C9F}"/>
    <cellStyle name="Comma 13 2 2 2 3 2 2 3" xfId="3861" xr:uid="{EBA0A21C-31F9-4B48-ACA4-D0660AF8D35C}"/>
    <cellStyle name="Comma 13 2 2 2 3 2 2 3 2" xfId="3862" xr:uid="{2352C634-AEA0-462C-92CB-26854F123860}"/>
    <cellStyle name="Comma 13 2 2 2 3 2 2 4" xfId="3863" xr:uid="{DC33D2B5-F5ED-403C-B2EB-862B6DB5823C}"/>
    <cellStyle name="Comma 13 2 2 2 3 2 3" xfId="3864" xr:uid="{C8F26DD0-1093-4E30-8D51-DB4CBAC5BD3E}"/>
    <cellStyle name="Comma 13 2 2 2 3 2 3 2" xfId="3865" xr:uid="{99CA2C5D-D349-481A-9FE5-3208F938D5E4}"/>
    <cellStyle name="Comma 13 2 2 2 3 2 3 2 2" xfId="3866" xr:uid="{FAF6DB2B-260F-44F8-BB8F-3EF1CD20A222}"/>
    <cellStyle name="Comma 13 2 2 2 3 2 3 3" xfId="3867" xr:uid="{0B02173B-418C-4A7C-A888-844FE2B8CD01}"/>
    <cellStyle name="Comma 13 2 2 2 3 2 4" xfId="3868" xr:uid="{9649E63A-A339-4865-B688-6FFA625CE0A1}"/>
    <cellStyle name="Comma 13 2 2 2 3 2 4 2" xfId="3869" xr:uid="{AACD9952-7B3C-4FAF-BE0B-C9270630C811}"/>
    <cellStyle name="Comma 13 2 2 2 3 2 5" xfId="3870" xr:uid="{A4BD8CF6-DAB0-4146-836D-B4096F6A5D59}"/>
    <cellStyle name="Comma 13 2 2 2 3 3" xfId="3871" xr:uid="{291CE7F1-08E6-4A91-8E1F-2B37132A0B3C}"/>
    <cellStyle name="Comma 13 2 2 2 3 3 2" xfId="3872" xr:uid="{5BF0044A-5F01-47E2-B2F0-ACB6FEF775B9}"/>
    <cellStyle name="Comma 13 2 2 2 3 3 2 2" xfId="3873" xr:uid="{1BA6BDD8-A273-4AC1-A05C-A9E3B68BA351}"/>
    <cellStyle name="Comma 13 2 2 2 3 3 2 2 2" xfId="3874" xr:uid="{1B4F9378-0BC3-49DE-BB89-584FFCCA7F7D}"/>
    <cellStyle name="Comma 13 2 2 2 3 3 2 3" xfId="3875" xr:uid="{509A2E70-C5F3-43B2-AAE2-2FE3B2911726}"/>
    <cellStyle name="Comma 13 2 2 2 3 3 3" xfId="3876" xr:uid="{AFE2FAA5-1D45-40CF-883B-73D766470E1B}"/>
    <cellStyle name="Comma 13 2 2 2 3 3 3 2" xfId="3877" xr:uid="{A7922961-057A-4647-AF3D-2C9CFCC211C7}"/>
    <cellStyle name="Comma 13 2 2 2 3 3 4" xfId="3878" xr:uid="{E4B7D424-E60A-4DDF-A567-59CBC6D6B692}"/>
    <cellStyle name="Comma 13 2 2 2 3 4" xfId="3879" xr:uid="{77223E0B-4467-4531-86D4-F2D2CE2F106D}"/>
    <cellStyle name="Comma 13 2 2 2 3 4 2" xfId="3880" xr:uid="{E250FC25-BDDC-46C9-B59E-FB30FE708348}"/>
    <cellStyle name="Comma 13 2 2 2 3 4 2 2" xfId="3881" xr:uid="{D5C0D31D-ED60-4F66-A18B-7B7F28AEE93D}"/>
    <cellStyle name="Comma 13 2 2 2 3 4 3" xfId="3882" xr:uid="{0A5E57F4-5259-49B7-B318-55EE43C46011}"/>
    <cellStyle name="Comma 13 2 2 2 3 5" xfId="3883" xr:uid="{01864464-AD8A-46BA-A287-ABF844864CCD}"/>
    <cellStyle name="Comma 13 2 2 2 3 5 2" xfId="3884" xr:uid="{623FC2B8-833B-45B2-B1D1-03FB9FDEF966}"/>
    <cellStyle name="Comma 13 2 2 2 3 6" xfId="3885" xr:uid="{513A080A-E409-4A9A-868A-230636B3891E}"/>
    <cellStyle name="Comma 13 2 2 2 4" xfId="3886" xr:uid="{B8811422-7AAD-4BD6-A19A-40F79B8A7B8B}"/>
    <cellStyle name="Comma 13 2 2 2 4 2" xfId="3887" xr:uid="{C7FC3E3C-5F41-4A17-8579-28BE442DFBF7}"/>
    <cellStyle name="Comma 13 2 2 2 4 2 2" xfId="3888" xr:uid="{3DE3A890-3335-4C89-AA5B-B50AF4CD6FB0}"/>
    <cellStyle name="Comma 13 2 2 2 4 2 2 2" xfId="3889" xr:uid="{3938E257-8BA4-49C3-8C17-BB8AC2C67117}"/>
    <cellStyle name="Comma 13 2 2 2 4 2 2 2 2" xfId="3890" xr:uid="{2EF6C83D-4FD2-499F-94E8-FDAACEA2E831}"/>
    <cellStyle name="Comma 13 2 2 2 4 2 2 3" xfId="3891" xr:uid="{B4409C19-4C40-4363-8A8D-5FFBBB9BD846}"/>
    <cellStyle name="Comma 13 2 2 2 4 2 3" xfId="3892" xr:uid="{8C1BA293-0527-45FA-B044-7E9E3B1005EB}"/>
    <cellStyle name="Comma 13 2 2 2 4 2 3 2" xfId="3893" xr:uid="{BE290E26-0007-4D5C-A705-66AF569232BA}"/>
    <cellStyle name="Comma 13 2 2 2 4 2 4" xfId="3894" xr:uid="{40A2BB94-6E23-4C08-9B2D-E8170AC2D65C}"/>
    <cellStyle name="Comma 13 2 2 2 4 3" xfId="3895" xr:uid="{5CAC3C7B-2F34-403C-94E7-BEF9E49647D5}"/>
    <cellStyle name="Comma 13 2 2 2 4 3 2" xfId="3896" xr:uid="{D1D5164F-B6DE-4300-86F8-55F84B7328B7}"/>
    <cellStyle name="Comma 13 2 2 2 4 3 2 2" xfId="3897" xr:uid="{029B3514-2D87-4BA6-8C6D-0500D907DB0B}"/>
    <cellStyle name="Comma 13 2 2 2 4 3 3" xfId="3898" xr:uid="{1C83EA42-9BC5-485C-AB68-7D83C12B268D}"/>
    <cellStyle name="Comma 13 2 2 2 4 4" xfId="3899" xr:uid="{F69D9F53-7C4A-49B9-8669-EB2E19FA191E}"/>
    <cellStyle name="Comma 13 2 2 2 4 4 2" xfId="3900" xr:uid="{13F48588-7D24-44B5-8889-99700A919FFF}"/>
    <cellStyle name="Comma 13 2 2 2 4 5" xfId="3901" xr:uid="{0BCB4C56-2A8B-45B1-8027-BB09EDDBFB06}"/>
    <cellStyle name="Comma 13 2 2 2 5" xfId="3902" xr:uid="{840317A0-88AE-42BC-8BC5-F6DC6A654064}"/>
    <cellStyle name="Comma 13 2 2 2 5 2" xfId="3903" xr:uid="{CB05A70A-157F-4186-BBFC-D2A27BC16EC5}"/>
    <cellStyle name="Comma 13 2 2 2 5 2 2" xfId="3904" xr:uid="{A2567AFB-9325-4C73-9F87-EA2AA6437DE8}"/>
    <cellStyle name="Comma 13 2 2 2 5 2 2 2" xfId="3905" xr:uid="{617724E9-0B59-43FC-A22D-70629E79F224}"/>
    <cellStyle name="Comma 13 2 2 2 5 2 3" xfId="3906" xr:uid="{710C6A67-70B6-4D4C-AFFE-6B1E730BEA84}"/>
    <cellStyle name="Comma 13 2 2 2 5 3" xfId="3907" xr:uid="{7C4405E3-D2A4-42E0-8D50-5665FA01D178}"/>
    <cellStyle name="Comma 13 2 2 2 5 3 2" xfId="3908" xr:uid="{53A442B8-A389-4ECD-A804-E452742C905E}"/>
    <cellStyle name="Comma 13 2 2 2 5 4" xfId="3909" xr:uid="{2CC7954F-7CA7-4CCD-AB50-4B24218BA85D}"/>
    <cellStyle name="Comma 13 2 2 2 6" xfId="3910" xr:uid="{17C9C391-EB81-427E-A75A-D9780ECA8B65}"/>
    <cellStyle name="Comma 13 2 2 2 6 2" xfId="3911" xr:uid="{6E42411D-048D-4A07-8310-C801FF298C72}"/>
    <cellStyle name="Comma 13 2 2 2 6 2 2" xfId="3912" xr:uid="{41CB06C5-8803-496C-AD13-AB42E3F4E678}"/>
    <cellStyle name="Comma 13 2 2 2 6 3" xfId="3913" xr:uid="{5D70119D-7E26-4F70-87C2-EA87C4493BE1}"/>
    <cellStyle name="Comma 13 2 2 2 7" xfId="3914" xr:uid="{1D5D2016-F648-4C74-8F4D-06B98ADE2232}"/>
    <cellStyle name="Comma 13 2 2 2 7 2" xfId="3915" xr:uid="{150C311A-E56E-4734-9A59-2B1D208586F0}"/>
    <cellStyle name="Comma 13 2 2 2 8" xfId="3916" xr:uid="{1F5B3562-CA6E-49B6-AEDF-277949BE2624}"/>
    <cellStyle name="Comma 13 2 2 2_ACT Segment adj EBITDA" xfId="3917" xr:uid="{99FBBE50-A5F4-48C5-9F83-C28BC36A37E2}"/>
    <cellStyle name="Comma 13 2 2 3" xfId="3918" xr:uid="{5AE0C13E-4611-401F-969C-908BB935A337}"/>
    <cellStyle name="Comma 13 2 2 3 2" xfId="3919" xr:uid="{A530412C-0433-40CC-9DC5-12B50455AD8B}"/>
    <cellStyle name="Comma 13 2 2 3 2 2" xfId="3920" xr:uid="{670B7400-301E-4229-B1C0-43A52481B6EA}"/>
    <cellStyle name="Comma 13 2 2 3 2 2 2" xfId="3921" xr:uid="{6F7C01FA-6182-41C4-9994-20B3C96A3194}"/>
    <cellStyle name="Comma 13 2 2 3 2 2 2 2" xfId="3922" xr:uid="{2E046E5F-CEF1-436B-A29C-FAEB6803AF48}"/>
    <cellStyle name="Comma 13 2 2 3 2 2 2 2 2" xfId="3923" xr:uid="{76ED54E0-192F-449C-9576-768AFC5010C6}"/>
    <cellStyle name="Comma 13 2 2 3 2 2 2 3" xfId="3924" xr:uid="{1A90D1C9-AAE0-4412-8998-20D307941192}"/>
    <cellStyle name="Comma 13 2 2 3 2 2 3" xfId="3925" xr:uid="{5435DCAC-17EF-4BC3-AAAE-62E9FADB12EA}"/>
    <cellStyle name="Comma 13 2 2 3 2 2 3 2" xfId="3926" xr:uid="{FC8441A6-0493-4264-BA75-261915645419}"/>
    <cellStyle name="Comma 13 2 2 3 2 2 4" xfId="3927" xr:uid="{D8527EFD-A904-4E77-BA25-DD617F76EFAC}"/>
    <cellStyle name="Comma 13 2 2 3 2 3" xfId="3928" xr:uid="{98DBE99E-993F-4E78-9B19-F0711136287B}"/>
    <cellStyle name="Comma 13 2 2 3 2 3 2" xfId="3929" xr:uid="{CC808F91-DA56-4177-8F23-4E9B0573F7D6}"/>
    <cellStyle name="Comma 13 2 2 3 2 3 2 2" xfId="3930" xr:uid="{77C034CB-3FB8-4AD9-95EB-C731705DC6F5}"/>
    <cellStyle name="Comma 13 2 2 3 2 3 3" xfId="3931" xr:uid="{ACFD8D5D-A5D6-465F-A823-F78D25CC19E2}"/>
    <cellStyle name="Comma 13 2 2 3 2 4" xfId="3932" xr:uid="{10CEBE17-FEB8-4902-9BCF-FD58939C8442}"/>
    <cellStyle name="Comma 13 2 2 3 2 4 2" xfId="3933" xr:uid="{292C7E17-5DF9-42FA-BE0A-1CE2CC5D61B7}"/>
    <cellStyle name="Comma 13 2 2 3 2 5" xfId="3934" xr:uid="{40F31AF7-3A0C-4279-954C-5AA697404EEC}"/>
    <cellStyle name="Comma 13 2 2 3 3" xfId="3935" xr:uid="{1B7C1B05-1E27-4E3F-8456-6AD3B73A6FA2}"/>
    <cellStyle name="Comma 13 2 2 3 3 2" xfId="3936" xr:uid="{2F460557-02DD-4AAF-A110-B6E7775EA574}"/>
    <cellStyle name="Comma 13 2 2 3 3 2 2" xfId="3937" xr:uid="{D65DB81B-A4C5-44CC-8AA8-C80208142A9E}"/>
    <cellStyle name="Comma 13 2 2 3 3 2 2 2" xfId="3938" xr:uid="{6ECE18B7-342C-4EB5-B5EE-60F39D97D218}"/>
    <cellStyle name="Comma 13 2 2 3 3 2 3" xfId="3939" xr:uid="{DE911A2D-A35C-4461-A6A1-75A27881CD14}"/>
    <cellStyle name="Comma 13 2 2 3 3 3" xfId="3940" xr:uid="{049952E4-5291-4984-9C25-2CE0D2012BBF}"/>
    <cellStyle name="Comma 13 2 2 3 3 3 2" xfId="3941" xr:uid="{979E18BC-69AA-4FDA-81D5-D5742390CF5E}"/>
    <cellStyle name="Comma 13 2 2 3 3 4" xfId="3942" xr:uid="{2AE91534-196F-499A-A889-FF6428A14AED}"/>
    <cellStyle name="Comma 13 2 2 3 4" xfId="3943" xr:uid="{0716E168-C0B3-43C6-95A2-3F56D30D0F0E}"/>
    <cellStyle name="Comma 13 2 2 3 4 2" xfId="3944" xr:uid="{9272CE15-1C44-4259-8808-7C7D7FFF7028}"/>
    <cellStyle name="Comma 13 2 2 3 4 2 2" xfId="3945" xr:uid="{C1A01E30-48D1-4F87-AC19-976ED0E042DE}"/>
    <cellStyle name="Comma 13 2 2 3 4 3" xfId="3946" xr:uid="{32254430-904D-49B6-84DB-CBF4E773535C}"/>
    <cellStyle name="Comma 13 2 2 3 5" xfId="3947" xr:uid="{AA04EB6D-79C4-489A-9F9A-F83836619178}"/>
    <cellStyle name="Comma 13 2 2 3 5 2" xfId="3948" xr:uid="{AE47674B-8359-4356-A548-063B49B36B49}"/>
    <cellStyle name="Comma 13 2 2 3 6" xfId="3949" xr:uid="{C6176654-1B33-4DD6-92E5-0B45D96B2535}"/>
    <cellStyle name="Comma 13 2 2 3_ACT Segment adj EBITDA" xfId="3950" xr:uid="{EE4D800A-0828-4F8C-A88C-6D5971B17089}"/>
    <cellStyle name="Comma 13 2 2 4" xfId="3951" xr:uid="{7C557396-0443-4503-9BCC-53462B3E0A93}"/>
    <cellStyle name="Comma 13 2 2 4 2" xfId="3952" xr:uid="{892BBBC3-23FD-495A-BCF9-715D224A3FAB}"/>
    <cellStyle name="Comma 13 2 2 4 2 2" xfId="3953" xr:uid="{E56DE1EA-04D8-4D1A-8052-14B7A781E35E}"/>
    <cellStyle name="Comma 13 2 2 4 2 2 2" xfId="3954" xr:uid="{8BB1C5C8-2CF7-47DA-9242-A1612E62AC3C}"/>
    <cellStyle name="Comma 13 2 2 4 2 2 2 2" xfId="3955" xr:uid="{783A1A14-077D-4BF0-97A3-7C5F71FE4756}"/>
    <cellStyle name="Comma 13 2 2 4 2 2 2 2 2" xfId="3956" xr:uid="{A4BCCC57-5104-47DF-A9B6-49DAAEB456E0}"/>
    <cellStyle name="Comma 13 2 2 4 2 2 2 3" xfId="3957" xr:uid="{044AC198-4346-4485-AE58-8BA3BFE172AE}"/>
    <cellStyle name="Comma 13 2 2 4 2 2 3" xfId="3958" xr:uid="{966AE91A-67D4-4912-9C96-560F58498643}"/>
    <cellStyle name="Comma 13 2 2 4 2 2 3 2" xfId="3959" xr:uid="{AEA42C66-87B4-49A5-92A9-9B5692DD27A7}"/>
    <cellStyle name="Comma 13 2 2 4 2 2 4" xfId="3960" xr:uid="{49A6CA8E-715E-4D96-811A-2E6EFA7E3F88}"/>
    <cellStyle name="Comma 13 2 2 4 2 3" xfId="3961" xr:uid="{9B88E0A9-8A60-46C3-93D2-3B6BD2F43C02}"/>
    <cellStyle name="Comma 13 2 2 4 2 3 2" xfId="3962" xr:uid="{2EB5B92A-2408-484F-9E58-5F1E122E3E2B}"/>
    <cellStyle name="Comma 13 2 2 4 2 3 2 2" xfId="3963" xr:uid="{2B9CF87C-C02B-4E58-B65C-2DEADA5808C0}"/>
    <cellStyle name="Comma 13 2 2 4 2 3 3" xfId="3964" xr:uid="{1BE53268-E730-419D-8A7D-2E038A664795}"/>
    <cellStyle name="Comma 13 2 2 4 2 4" xfId="3965" xr:uid="{12975E62-F0F4-42AF-9183-5DE86174D854}"/>
    <cellStyle name="Comma 13 2 2 4 2 4 2" xfId="3966" xr:uid="{11ADAE7A-AE53-4B97-88E1-211CD240BC35}"/>
    <cellStyle name="Comma 13 2 2 4 2 5" xfId="3967" xr:uid="{23EC5DF9-8059-4623-95CA-0D27168C2C82}"/>
    <cellStyle name="Comma 13 2 2 4 3" xfId="3968" xr:uid="{963EB260-141C-4DE4-8412-3D84DB90F953}"/>
    <cellStyle name="Comma 13 2 2 4 3 2" xfId="3969" xr:uid="{9EC4461C-7FEE-4BA5-A136-0F6D92C96623}"/>
    <cellStyle name="Comma 13 2 2 4 3 2 2" xfId="3970" xr:uid="{C2F1BE25-0955-48F8-90D3-B4EFD68D059A}"/>
    <cellStyle name="Comma 13 2 2 4 3 2 2 2" xfId="3971" xr:uid="{4F41DF69-0615-43EC-A481-6B5021701F0D}"/>
    <cellStyle name="Comma 13 2 2 4 3 2 3" xfId="3972" xr:uid="{77E1D6C3-233D-4731-97C6-A20042F47325}"/>
    <cellStyle name="Comma 13 2 2 4 3 3" xfId="3973" xr:uid="{A20F87D4-A164-4A66-9364-0F82F2D3EED5}"/>
    <cellStyle name="Comma 13 2 2 4 3 3 2" xfId="3974" xr:uid="{9A638C22-8DD9-4934-8E99-EF939ACF9FF8}"/>
    <cellStyle name="Comma 13 2 2 4 3 4" xfId="3975" xr:uid="{3CD3903E-4C2B-4DAD-A8D6-E1076657CA94}"/>
    <cellStyle name="Comma 13 2 2 4 4" xfId="3976" xr:uid="{0754C804-244A-4C07-B397-92F1A6086FA9}"/>
    <cellStyle name="Comma 13 2 2 4 4 2" xfId="3977" xr:uid="{BE028C67-171C-43DE-913A-8562C6D9414B}"/>
    <cellStyle name="Comma 13 2 2 4 4 2 2" xfId="3978" xr:uid="{F58FA2CB-C5FC-4050-A9CA-D58228DEA8A3}"/>
    <cellStyle name="Comma 13 2 2 4 4 3" xfId="3979" xr:uid="{99077B93-255F-4F2E-817B-BDDB060C5328}"/>
    <cellStyle name="Comma 13 2 2 4 5" xfId="3980" xr:uid="{8B75CF7B-4DD6-4547-8ED8-54D7512CF9C3}"/>
    <cellStyle name="Comma 13 2 2 4 5 2" xfId="3981" xr:uid="{96454727-57F5-4C58-9101-B621A9B6653D}"/>
    <cellStyle name="Comma 13 2 2 4 6" xfId="3982" xr:uid="{68E2E36E-6B63-446E-9A73-73041A1CB74E}"/>
    <cellStyle name="Comma 13 2 2 5" xfId="3983" xr:uid="{B494AE46-F1AB-4514-86DB-8581209046C0}"/>
    <cellStyle name="Comma 13 2 2 5 2" xfId="3984" xr:uid="{E794065A-0E3A-443F-8AF8-3E9689A1001E}"/>
    <cellStyle name="Comma 13 2 2 5 2 2" xfId="3985" xr:uid="{7B8CE0C6-7C18-46A8-AAD4-DA33181A4A72}"/>
    <cellStyle name="Comma 13 2 2 5 2 2 2" xfId="3986" xr:uid="{34AC5CDF-40BA-445A-89AB-A8B1D136646C}"/>
    <cellStyle name="Comma 13 2 2 5 2 2 2 2" xfId="3987" xr:uid="{E175DB07-868C-4555-9329-E87F62460310}"/>
    <cellStyle name="Comma 13 2 2 5 2 2 3" xfId="3988" xr:uid="{47743C6F-C89C-45F3-A76A-E88B18240F9F}"/>
    <cellStyle name="Comma 13 2 2 5 2 3" xfId="3989" xr:uid="{DC0AFE22-872C-4998-B91C-B9D3A749190A}"/>
    <cellStyle name="Comma 13 2 2 5 2 3 2" xfId="3990" xr:uid="{B5347999-C208-4C82-B92E-150E3789B690}"/>
    <cellStyle name="Comma 13 2 2 5 2 4" xfId="3991" xr:uid="{B8400379-6A96-4EC2-AD61-473699F6CC2F}"/>
    <cellStyle name="Comma 13 2 2 5 3" xfId="3992" xr:uid="{AB6F6FC6-1B2A-46CA-BCAC-06D239775D75}"/>
    <cellStyle name="Comma 13 2 2 5 3 2" xfId="3993" xr:uid="{91D864CD-8370-44E4-8C2A-0515FB60791C}"/>
    <cellStyle name="Comma 13 2 2 5 3 2 2" xfId="3994" xr:uid="{845F600F-559C-4243-B0A4-F718831D2B13}"/>
    <cellStyle name="Comma 13 2 2 5 3 3" xfId="3995" xr:uid="{C764ED20-07E7-4E0F-B54D-B6BE90974098}"/>
    <cellStyle name="Comma 13 2 2 5 4" xfId="3996" xr:uid="{7318768D-6051-4458-9E51-FBFD549419F7}"/>
    <cellStyle name="Comma 13 2 2 5 4 2" xfId="3997" xr:uid="{04514455-EA77-4908-B4C6-8E4065ECB022}"/>
    <cellStyle name="Comma 13 2 2 5 5" xfId="3998" xr:uid="{FFD7A2D0-93B4-47E5-B5CC-D9B09D4F3344}"/>
    <cellStyle name="Comma 13 2 2 6" xfId="3999" xr:uid="{EDE2A8B6-1914-4DAA-863F-1398EEBEC376}"/>
    <cellStyle name="Comma 13 2 2 6 2" xfId="4000" xr:uid="{9251F58B-2CA8-4E3C-A71C-ED3A63602209}"/>
    <cellStyle name="Comma 13 2 2 6 2 2" xfId="4001" xr:uid="{7FA3675F-B128-4143-974A-A6E3F6E58F05}"/>
    <cellStyle name="Comma 13 2 2 6 2 2 2" xfId="4002" xr:uid="{F42BEACF-2536-4EB6-AE28-C5621AB68AB9}"/>
    <cellStyle name="Comma 13 2 2 6 2 3" xfId="4003" xr:uid="{67097EDF-52E3-4794-B236-1934185FDAB3}"/>
    <cellStyle name="Comma 13 2 2 6 3" xfId="4004" xr:uid="{498EA15C-DB46-4648-8D4C-DD8E75F97363}"/>
    <cellStyle name="Comma 13 2 2 6 3 2" xfId="4005" xr:uid="{CDB9957B-209E-4A99-AA42-ECEE84D84D2E}"/>
    <cellStyle name="Comma 13 2 2 6 4" xfId="4006" xr:uid="{A6D0C3B5-E3D8-47F1-8429-85F23757EE71}"/>
    <cellStyle name="Comma 13 2 2 7" xfId="4007" xr:uid="{8C4D3CD0-2629-4A54-A32C-12E987858298}"/>
    <cellStyle name="Comma 13 2 2 7 2" xfId="4008" xr:uid="{6E94866B-A86F-4F40-9B45-F5292A175AFC}"/>
    <cellStyle name="Comma 13 2 2 7 2 2" xfId="4009" xr:uid="{5F4D90A8-230B-4A94-9BA3-8BC9B9C27200}"/>
    <cellStyle name="Comma 13 2 2 7 2_ACT_NIBD EQ" xfId="4010" xr:uid="{6AFB37FE-000F-4226-900C-5D5640B5A385}"/>
    <cellStyle name="Comma 13 2 2 7 3" xfId="4011" xr:uid="{184808FA-609F-4D81-974A-51BD282A0B8C}"/>
    <cellStyle name="Comma 13 2 2 8" xfId="4012" xr:uid="{C2BD365D-8F32-4937-92C8-4F27740F4221}"/>
    <cellStyle name="Comma 13 2 2 8 2" xfId="4013" xr:uid="{BD4B4298-E076-4B5D-8E40-3B6231DE638F}"/>
    <cellStyle name="Comma 13 2 2 8_ACT_NIBD EQ" xfId="4014" xr:uid="{7C3C8307-3106-4123-B129-6AB8B2D0B08B}"/>
    <cellStyle name="Comma 13 2 2 9" xfId="4015" xr:uid="{5D89E41E-7FEE-4D61-B4D4-F7129E7A2683}"/>
    <cellStyle name="Comma 13 2 2_ACT Segment adj EBITDA" xfId="4016" xr:uid="{9CEE4A9C-BBC8-4A8E-AAFA-CE7F29B0F45E}"/>
    <cellStyle name="Comma 13 2 3" xfId="4017" xr:uid="{BAF9AE72-E751-4C63-A705-4696B8DA9E26}"/>
    <cellStyle name="Comma 13 2 3 2" xfId="4018" xr:uid="{4DBE05BA-DDD5-439C-9C14-82FD74ADC072}"/>
    <cellStyle name="Comma 13 2 3 2 2" xfId="4019" xr:uid="{9578A2ED-409E-40FB-86BD-5F9C9C2EC46F}"/>
    <cellStyle name="Comma 13 2 3 2 2 2" xfId="4020" xr:uid="{E96E276D-EB42-4F64-AA00-1B8FCAC32C81}"/>
    <cellStyle name="Comma 13 2 3 2 2 2 2" xfId="4021" xr:uid="{5A2ED107-544F-42E7-AC4F-2E1B6D602560}"/>
    <cellStyle name="Comma 13 2 3 2 2 2 2 2" xfId="4022" xr:uid="{C482D913-0EA7-429C-8946-84E902164A04}"/>
    <cellStyle name="Comma 13 2 3 2 2 2 2 2 2" xfId="4023" xr:uid="{38AFFEBF-E0E3-42CC-BABF-7C86667D3212}"/>
    <cellStyle name="Comma 13 2 3 2 2 2 2 2 2 2" xfId="4024" xr:uid="{A6AC1080-B997-4B2B-A7A2-A624A93B09A4}"/>
    <cellStyle name="Comma 13 2 3 2 2 2 2 2 2_ACT_NIBD EQ" xfId="4025" xr:uid="{1B40937A-EEE7-464F-B9EB-6516303ECE81}"/>
    <cellStyle name="Comma 13 2 3 2 2 2 2 2 3" xfId="4026" xr:uid="{D65C5EE9-D651-45A2-B507-3AC846553E9B}"/>
    <cellStyle name="Comma 13 2 3 2 2 2 2 2_ACT_NIBD EQ" xfId="4027" xr:uid="{940993DC-1A8A-418D-B995-C812BF842E8B}"/>
    <cellStyle name="Comma 13 2 3 2 2 2 2 3" xfId="4028" xr:uid="{ABAC0BEE-DCB7-45EE-9BE5-3F5E285CC4E4}"/>
    <cellStyle name="Comma 13 2 3 2 2 2 2 3 2" xfId="4029" xr:uid="{4CDBF13E-1691-440D-8CA7-AA60ABE8EF44}"/>
    <cellStyle name="Comma 13 2 3 2 2 2 2 3_ACT_NIBD EQ" xfId="4030" xr:uid="{C5E65B1D-340C-4B49-9CC7-B8C3343810B8}"/>
    <cellStyle name="Comma 13 2 3 2 2 2 2 4" xfId="4031" xr:uid="{7D057A6F-6ECF-4871-9B35-00B1CFE534DC}"/>
    <cellStyle name="Comma 13 2 3 2 2 2 2_ACT_NIBD EQ" xfId="4032" xr:uid="{16A193FF-AA45-4801-B3D5-6E1C75A20147}"/>
    <cellStyle name="Comma 13 2 3 2 2 2 3" xfId="4033" xr:uid="{DF0284C2-3A74-4275-827A-E2C11F14E22B}"/>
    <cellStyle name="Comma 13 2 3 2 2 2 3 2" xfId="4034" xr:uid="{D903EB7E-90E0-4F7D-9B6E-AF5AF9B7ABE8}"/>
    <cellStyle name="Comma 13 2 3 2 2 2 3 2 2" xfId="4035" xr:uid="{E9C35F4B-3DA2-4BE9-B2A6-69A4AA81FCCD}"/>
    <cellStyle name="Comma 13 2 3 2 2 2 3 2_ACT_NIBD EQ" xfId="4036" xr:uid="{B46F75A9-92CD-47DE-AA92-7D597B978BD4}"/>
    <cellStyle name="Comma 13 2 3 2 2 2 3 3" xfId="4037" xr:uid="{82082334-0078-4B0E-80D5-78F0EA523496}"/>
    <cellStyle name="Comma 13 2 3 2 2 2 3_ACT_NIBD EQ" xfId="4038" xr:uid="{E46D0B20-062A-419F-B1D8-FF7DDADCD456}"/>
    <cellStyle name="Comma 13 2 3 2 2 2 4" xfId="4039" xr:uid="{39A04363-3816-4BF3-8869-09FD3D0636EE}"/>
    <cellStyle name="Comma 13 2 3 2 2 2 4 2" xfId="4040" xr:uid="{C80E2D60-6C6E-48DA-8F95-A1CB9F4815B1}"/>
    <cellStyle name="Comma 13 2 3 2 2 2 4_ACT_NIBD EQ" xfId="4041" xr:uid="{6D4F400C-C644-4FEA-A9FE-D27117EE6736}"/>
    <cellStyle name="Comma 13 2 3 2 2 2 5" xfId="4042" xr:uid="{6186CC6B-F1BF-46DF-986A-B69E1C619C47}"/>
    <cellStyle name="Comma 13 2 3 2 2 2_ACT_NIBD EQ" xfId="4043" xr:uid="{6D2B4AFE-F901-48E7-BF3D-C2B450BD19A3}"/>
    <cellStyle name="Comma 13 2 3 2 2 3" xfId="4044" xr:uid="{B16EC63D-E435-40EC-ADFA-24B6845F8203}"/>
    <cellStyle name="Comma 13 2 3 2 2 3 2" xfId="4045" xr:uid="{1F770423-DE49-4E20-A714-3CE379F0ED94}"/>
    <cellStyle name="Comma 13 2 3 2 2 3 2 2" xfId="4046" xr:uid="{6D24A165-70C8-40B7-B500-E3AFFAFDF21D}"/>
    <cellStyle name="Comma 13 2 3 2 2 3 2 2 2" xfId="4047" xr:uid="{DA1B50F7-6A94-40A3-BA87-C4DEED92AACF}"/>
    <cellStyle name="Comma 13 2 3 2 2 3 2 2_ACT_NIBD EQ" xfId="4048" xr:uid="{B480265C-076F-4BD9-B61B-F3370A12522A}"/>
    <cellStyle name="Comma 13 2 3 2 2 3 2 3" xfId="4049" xr:uid="{AA78B7F8-9922-45C5-A7A3-7A4C84B9358A}"/>
    <cellStyle name="Comma 13 2 3 2 2 3 2_ACT_NIBD EQ" xfId="4050" xr:uid="{DCB335A8-8225-4CC3-B32E-D4A4D49860A2}"/>
    <cellStyle name="Comma 13 2 3 2 2 3 3" xfId="4051" xr:uid="{490C5595-C5B3-423F-8CF5-3B769E3E649E}"/>
    <cellStyle name="Comma 13 2 3 2 2 3 3 2" xfId="4052" xr:uid="{FD7D254B-FB54-44B3-9C92-FE0A7D91572E}"/>
    <cellStyle name="Comma 13 2 3 2 2 3 3_ACT_NIBD EQ" xfId="4053" xr:uid="{B64B6F29-7832-4320-B325-2B5B59B0D879}"/>
    <cellStyle name="Comma 13 2 3 2 2 3 4" xfId="4054" xr:uid="{B071F292-2EA8-4984-90CE-3DBDA44FA437}"/>
    <cellStyle name="Comma 13 2 3 2 2 3_ACT_NIBD EQ" xfId="4055" xr:uid="{95A8E53F-D527-4339-A440-912611163D50}"/>
    <cellStyle name="Comma 13 2 3 2 2 4" xfId="4056" xr:uid="{F697D758-E37B-4620-ABF0-28219EDFD323}"/>
    <cellStyle name="Comma 13 2 3 2 2 4 2" xfId="4057" xr:uid="{1E3CF863-2BDA-431F-B6F5-B10AE5E8CD78}"/>
    <cellStyle name="Comma 13 2 3 2 2 4 2 2" xfId="4058" xr:uid="{F0D9C8AC-08D6-471D-8FEB-55DF396B3C20}"/>
    <cellStyle name="Comma 13 2 3 2 2 4 2_ACT_NIBD EQ" xfId="4059" xr:uid="{75EEC0E5-AEA4-4386-8CB6-0E2027B145F6}"/>
    <cellStyle name="Comma 13 2 3 2 2 4 3" xfId="4060" xr:uid="{DF8129C8-6CBB-4601-9249-5802E97AEFA2}"/>
    <cellStyle name="Comma 13 2 3 2 2 4_ACT_NIBD EQ" xfId="4061" xr:uid="{9AEC0E9F-2755-4EEE-8ED5-5BC6C6F6C0FD}"/>
    <cellStyle name="Comma 13 2 3 2 2 5" xfId="4062" xr:uid="{9587501E-AF11-457D-BC1D-199ECEE7319B}"/>
    <cellStyle name="Comma 13 2 3 2 2 5 2" xfId="4063" xr:uid="{8E531150-6529-44B2-BF9D-81C59F7557A9}"/>
    <cellStyle name="Comma 13 2 3 2 2 5_ACT_NIBD EQ" xfId="4064" xr:uid="{B9812EDC-8A7C-4484-8340-532ACDC0B670}"/>
    <cellStyle name="Comma 13 2 3 2 2 6" xfId="4065" xr:uid="{1AF152BA-349D-4304-B787-1636DDA691A3}"/>
    <cellStyle name="Comma 13 2 3 2 2_ACT_NIBD EQ" xfId="4066" xr:uid="{3018165E-E5D3-4998-94F2-CBB39F24C7EF}"/>
    <cellStyle name="Comma 13 2 3 2 3" xfId="4067" xr:uid="{83F59257-D5F0-4EFF-A865-CFA2B46014CB}"/>
    <cellStyle name="Comma 13 2 3 2 3 2" xfId="4068" xr:uid="{BDA0281F-13B3-459F-B7B1-7DAD48605FF1}"/>
    <cellStyle name="Comma 13 2 3 2 3 2 2" xfId="4069" xr:uid="{923619EF-6D3F-4A09-989E-4147A9905CC6}"/>
    <cellStyle name="Comma 13 2 3 2 3 2 2 2" xfId="4070" xr:uid="{A04ED7FC-512B-40FA-AE78-E4DA67CCA858}"/>
    <cellStyle name="Comma 13 2 3 2 3 2 2 2 2" xfId="4071" xr:uid="{4A9B1935-B2C8-4AD1-95DA-EB05089FF4E9}"/>
    <cellStyle name="Comma 13 2 3 2 3 2 2 2 2 2" xfId="4072" xr:uid="{96BD8D8E-93E5-446F-97A1-06DEA9D509E9}"/>
    <cellStyle name="Comma 13 2 3 2 3 2 2 2 2_ACT_NIBD EQ" xfId="4073" xr:uid="{EFAC592E-2430-4D45-BE7B-E42B15C7EA82}"/>
    <cellStyle name="Comma 13 2 3 2 3 2 2 2 3" xfId="4074" xr:uid="{EF35DB0D-345A-4D88-B908-5BB7789B169A}"/>
    <cellStyle name="Comma 13 2 3 2 3 2 2 2_ACT_NIBD EQ" xfId="4075" xr:uid="{36597910-D0FC-4297-8351-C53A91466546}"/>
    <cellStyle name="Comma 13 2 3 2 3 2 2 3" xfId="4076" xr:uid="{7EAD9C1B-2DBE-4B9A-B195-3982EE19D7CB}"/>
    <cellStyle name="Comma 13 2 3 2 3 2 2 3 2" xfId="4077" xr:uid="{B32CA46B-6482-4112-80D1-DCE3F1901EAC}"/>
    <cellStyle name="Comma 13 2 3 2 3 2 2 3_ACT_NIBD EQ" xfId="4078" xr:uid="{93C0F751-09FA-48E2-8900-E88D06CAFE45}"/>
    <cellStyle name="Comma 13 2 3 2 3 2 2 4" xfId="4079" xr:uid="{DB382683-0C00-4809-8169-D90571490F6C}"/>
    <cellStyle name="Comma 13 2 3 2 3 2 2_ACT_NIBD EQ" xfId="4080" xr:uid="{A4C47EDD-507A-4D87-904D-1B489EF39236}"/>
    <cellStyle name="Comma 13 2 3 2 3 2 3" xfId="4081" xr:uid="{77CB6AB1-38F2-4EB2-850E-6FB9E0D86059}"/>
    <cellStyle name="Comma 13 2 3 2 3 2 3 2" xfId="4082" xr:uid="{94DBD565-3CCA-40B1-A97F-BD9E4F08DB09}"/>
    <cellStyle name="Comma 13 2 3 2 3 2 3 2 2" xfId="4083" xr:uid="{EC1DF34D-79A9-4D40-82EB-AE439E64B5F6}"/>
    <cellStyle name="Comma 13 2 3 2 3 2 3 2_ACT_NIBD EQ" xfId="4084" xr:uid="{39524138-5EC0-4E8E-BAEB-892A6C32B435}"/>
    <cellStyle name="Comma 13 2 3 2 3 2 3 3" xfId="4085" xr:uid="{17E32CA6-2D93-4C9D-A310-2204B12B1609}"/>
    <cellStyle name="Comma 13 2 3 2 3 2 3_ACT_NIBD EQ" xfId="4086" xr:uid="{00B55040-7A28-45B6-83E1-038CE75C1548}"/>
    <cellStyle name="Comma 13 2 3 2 3 2 4" xfId="4087" xr:uid="{B57BE98F-B31E-42A3-B92D-122F247EBBDF}"/>
    <cellStyle name="Comma 13 2 3 2 3 2 4 2" xfId="4088" xr:uid="{97489E5C-0549-4BA0-9A2E-C6C862BB98DE}"/>
    <cellStyle name="Comma 13 2 3 2 3 2 4_ACT_NIBD EQ" xfId="4089" xr:uid="{DBB6AE11-47D8-4FF6-84D7-965C6A9E682D}"/>
    <cellStyle name="Comma 13 2 3 2 3 2 5" xfId="4090" xr:uid="{B0FEFC9C-5851-4CCA-A8CC-20C0EEFCD0EF}"/>
    <cellStyle name="Comma 13 2 3 2 3 2_ACT_NIBD EQ" xfId="4091" xr:uid="{8007D30D-FB8F-443B-878B-1A2787647B7D}"/>
    <cellStyle name="Comma 13 2 3 2 3 3" xfId="4092" xr:uid="{30A0B5BB-782D-4DD5-9E6D-B7CBE74CB1BE}"/>
    <cellStyle name="Comma 13 2 3 2 3 3 2" xfId="4093" xr:uid="{F084EE68-0687-46EC-9B91-5CD96EFE15A4}"/>
    <cellStyle name="Comma 13 2 3 2 3 3 2 2" xfId="4094" xr:uid="{053D96F1-B313-40E8-B04C-E42D351CDA06}"/>
    <cellStyle name="Comma 13 2 3 2 3 3 2 2 2" xfId="4095" xr:uid="{903CD352-E3F1-4B5D-ACE5-7704F04BB1DD}"/>
    <cellStyle name="Comma 13 2 3 2 3 3 2 2_ACT_NIBD EQ" xfId="4096" xr:uid="{2C8B75BA-4E41-45B8-B496-13272D2ADDF2}"/>
    <cellStyle name="Comma 13 2 3 2 3 3 2 3" xfId="4097" xr:uid="{4AD0C912-0667-4F68-AEA8-556EBECB9989}"/>
    <cellStyle name="Comma 13 2 3 2 3 3 2_ACT_NIBD EQ" xfId="4098" xr:uid="{F6CB8A9C-9093-4A78-B2A7-D353BF383212}"/>
    <cellStyle name="Comma 13 2 3 2 3 3 3" xfId="4099" xr:uid="{D3BB42F0-CAFE-4537-A1C3-0D14E361227A}"/>
    <cellStyle name="Comma 13 2 3 2 3 3 3 2" xfId="4100" xr:uid="{15B8F6EC-3337-4D5E-B471-CB2F970EC4B3}"/>
    <cellStyle name="Comma 13 2 3 2 3 3 3_ACT_NIBD EQ" xfId="4101" xr:uid="{A228D705-38AD-49D0-88AF-3E9935B63485}"/>
    <cellStyle name="Comma 13 2 3 2 3 3 4" xfId="4102" xr:uid="{260E64E4-41AB-4B7E-9E53-5CE031CB7BF2}"/>
    <cellStyle name="Comma 13 2 3 2 3 3_ACT_NIBD EQ" xfId="4103" xr:uid="{9C418DC0-3498-48F4-8C4D-7EBC3AA62EDC}"/>
    <cellStyle name="Comma 13 2 3 2 3 4" xfId="4104" xr:uid="{CEE5A8EB-8991-4238-9DDB-06DCA0568A4C}"/>
    <cellStyle name="Comma 13 2 3 2 3 4 2" xfId="4105" xr:uid="{7E383FA8-FF8E-4811-893D-D334119D516A}"/>
    <cellStyle name="Comma 13 2 3 2 3 4 2 2" xfId="4106" xr:uid="{2F732D5A-18A1-4296-8E43-2EE96F1D2D3A}"/>
    <cellStyle name="Comma 13 2 3 2 3 4 2_ACT_NIBD EQ" xfId="4107" xr:uid="{9C6949B3-3871-40DF-97C2-DF79F2496D0F}"/>
    <cellStyle name="Comma 13 2 3 2 3 4 3" xfId="4108" xr:uid="{123BBCF2-B65C-438B-A4FB-D87A950F33AC}"/>
    <cellStyle name="Comma 13 2 3 2 3 4_ACT_NIBD EQ" xfId="4109" xr:uid="{64318468-BE41-4DB4-BEE1-52F5892548B0}"/>
    <cellStyle name="Comma 13 2 3 2 3 5" xfId="4110" xr:uid="{A490BA56-6D66-4F5E-85C2-7188D9C1B2CC}"/>
    <cellStyle name="Comma 13 2 3 2 3 5 2" xfId="4111" xr:uid="{F2961C05-413E-455D-96A5-2801B58639A7}"/>
    <cellStyle name="Comma 13 2 3 2 3 5_ACT_NIBD EQ" xfId="4112" xr:uid="{1FD0CF8E-A919-4E57-8F68-6FB451FE32DA}"/>
    <cellStyle name="Comma 13 2 3 2 3 6" xfId="4113" xr:uid="{19EC3256-3C1D-4D5D-933B-915F5198E0A4}"/>
    <cellStyle name="Comma 13 2 3 2 3_ACT_NIBD EQ" xfId="4114" xr:uid="{32F67E1E-9289-4ACA-AF22-3736AF1530B4}"/>
    <cellStyle name="Comma 13 2 3 2 4" xfId="4115" xr:uid="{7B322C8D-8D8D-4034-A4CE-36B274B33123}"/>
    <cellStyle name="Comma 13 2 3 2 4 2" xfId="4116" xr:uid="{3969893C-C999-42AD-9F2F-01F38851816A}"/>
    <cellStyle name="Comma 13 2 3 2 4 2 2" xfId="4117" xr:uid="{857E3659-21A0-47FC-A4B7-E6CE961CEF98}"/>
    <cellStyle name="Comma 13 2 3 2 4 2 2 2" xfId="4118" xr:uid="{20A303F7-85E2-44EA-827E-6EEE643CC486}"/>
    <cellStyle name="Comma 13 2 3 2 4 2 2 2 2" xfId="4119" xr:uid="{FAB90614-9384-4EB2-97B9-C294387530A8}"/>
    <cellStyle name="Comma 13 2 3 2 4 2 2 2_ACT_NIBD EQ" xfId="4120" xr:uid="{1FEA6024-94CB-4647-9155-C8E6FAA23BC2}"/>
    <cellStyle name="Comma 13 2 3 2 4 2 2 3" xfId="4121" xr:uid="{4BE63A29-BE27-4FFD-8B76-A58AFEE69B20}"/>
    <cellStyle name="Comma 13 2 3 2 4 2 2_ACT_NIBD EQ" xfId="4122" xr:uid="{4F6A0BBA-6776-4B48-BCCA-B557D1CABF81}"/>
    <cellStyle name="Comma 13 2 3 2 4 2 3" xfId="4123" xr:uid="{7A4F120D-2273-4731-8D11-4CCC9C5CFDC4}"/>
    <cellStyle name="Comma 13 2 3 2 4 2 3 2" xfId="4124" xr:uid="{3E444769-177F-4C7D-92F9-277310723379}"/>
    <cellStyle name="Comma 13 2 3 2 4 2 3_ACT_NIBD EQ" xfId="4125" xr:uid="{A4C4D112-C6BD-466A-B8CB-4EA95012C9C7}"/>
    <cellStyle name="Comma 13 2 3 2 4 2 4" xfId="4126" xr:uid="{B8B169BE-0EF4-4337-8543-52CEF764157D}"/>
    <cellStyle name="Comma 13 2 3 2 4 2_ACT_NIBD EQ" xfId="4127" xr:uid="{A3CEFD17-E110-487A-BD93-FA35DA6F95EE}"/>
    <cellStyle name="Comma 13 2 3 2 4 3" xfId="4128" xr:uid="{176F2A61-7DA3-41D4-87B0-F9C302E6D7C8}"/>
    <cellStyle name="Comma 13 2 3 2 4 3 2" xfId="4129" xr:uid="{2DDBE5FC-6111-4AAA-ACAF-79E962A08FCD}"/>
    <cellStyle name="Comma 13 2 3 2 4 3 2 2" xfId="4130" xr:uid="{3B1D6CC2-E80F-4F6D-BCD4-33D1CD8D8336}"/>
    <cellStyle name="Comma 13 2 3 2 4 3 2_ACT_NIBD EQ" xfId="4131" xr:uid="{140EA2BC-A7EE-4C53-9040-A769FE9845A7}"/>
    <cellStyle name="Comma 13 2 3 2 4 3 3" xfId="4132" xr:uid="{96A9CA3F-9855-4954-8E2B-86E3F8CA8CA1}"/>
    <cellStyle name="Comma 13 2 3 2 4 3_ACT_NIBD EQ" xfId="4133" xr:uid="{156B5A10-C8F8-4BFE-97B3-8D7B54B8A58B}"/>
    <cellStyle name="Comma 13 2 3 2 4 4" xfId="4134" xr:uid="{DC784C2A-6E5A-4A5C-8D27-0DD80ED6F135}"/>
    <cellStyle name="Comma 13 2 3 2 4 4 2" xfId="4135" xr:uid="{00FFE65E-F258-456E-8EBC-8E1B99EB6A51}"/>
    <cellStyle name="Comma 13 2 3 2 4 4_ACT_NIBD EQ" xfId="4136" xr:uid="{B4BC8520-9AC8-4717-89A4-5F24A8D54C9A}"/>
    <cellStyle name="Comma 13 2 3 2 4 5" xfId="4137" xr:uid="{207B6A79-F8E8-4A93-9D3B-803A39E0D514}"/>
    <cellStyle name="Comma 13 2 3 2 4_ACT_NIBD EQ" xfId="4138" xr:uid="{2335F0DD-38ED-446B-9C48-1C418988456C}"/>
    <cellStyle name="Comma 13 2 3 2 5" xfId="4139" xr:uid="{0D8A12A6-08B4-4FB7-9FBA-E575AAC0C22E}"/>
    <cellStyle name="Comma 13 2 3 2 5 2" xfId="4140" xr:uid="{214B4888-D56D-4952-A79E-27241CB486C8}"/>
    <cellStyle name="Comma 13 2 3 2 5 2 2" xfId="4141" xr:uid="{D3473DF9-5F6E-44B3-96ED-7E3D62590DC3}"/>
    <cellStyle name="Comma 13 2 3 2 5 2 2 2" xfId="4142" xr:uid="{B7484148-6324-4B6B-9617-D0BE2217D2DA}"/>
    <cellStyle name="Comma 13 2 3 2 5 2 2_ACT_NIBD EQ" xfId="4143" xr:uid="{36D620AA-7E4A-4D1F-9E75-2E44C157C0AC}"/>
    <cellStyle name="Comma 13 2 3 2 5 2 3" xfId="4144" xr:uid="{28F47E39-CD58-4CE1-98CB-87E750F48A9A}"/>
    <cellStyle name="Comma 13 2 3 2 5 2_ACT_NIBD EQ" xfId="4145" xr:uid="{976A2021-F81A-465C-BA0A-EAE7227AE916}"/>
    <cellStyle name="Comma 13 2 3 2 5 3" xfId="4146" xr:uid="{7796CFFF-1092-4941-B1D8-A1B9CA6CC5E7}"/>
    <cellStyle name="Comma 13 2 3 2 5 3 2" xfId="4147" xr:uid="{4CEF826C-0B4A-4931-A6D9-75160B38AB3C}"/>
    <cellStyle name="Comma 13 2 3 2 5 3_ACT_NIBD EQ" xfId="4148" xr:uid="{E213C100-8E63-4258-9476-72C9EA1CE5A0}"/>
    <cellStyle name="Comma 13 2 3 2 5 4" xfId="4149" xr:uid="{7FBF531F-9F63-4A85-BFBE-BAA9C9264587}"/>
    <cellStyle name="Comma 13 2 3 2 5_ACT_NIBD EQ" xfId="4150" xr:uid="{B2C061AF-1AA8-45B1-BBF6-4C70D6C44746}"/>
    <cellStyle name="Comma 13 2 3 2 6" xfId="4151" xr:uid="{228D0F0A-844F-4A24-AA88-EFF49D0E4D3F}"/>
    <cellStyle name="Comma 13 2 3 2 6 2" xfId="4152" xr:uid="{21BF1DE5-3CB6-4CB0-BCFD-7B523C066AE4}"/>
    <cellStyle name="Comma 13 2 3 2 6 2 2" xfId="4153" xr:uid="{282AAC95-C8EE-47D7-9117-DD5B82825DD0}"/>
    <cellStyle name="Comma 13 2 3 2 6 2_ACT_NIBD EQ" xfId="4154" xr:uid="{7D3C9812-0ACC-4160-A3F2-3F060986C8FC}"/>
    <cellStyle name="Comma 13 2 3 2 6 3" xfId="4155" xr:uid="{65F8E7A5-0D9D-4D03-B3C3-31C359AF6756}"/>
    <cellStyle name="Comma 13 2 3 2 6_ACT_NIBD EQ" xfId="4156" xr:uid="{6DE3C03F-7B54-456E-9770-70D1AF303EAE}"/>
    <cellStyle name="Comma 13 2 3 2 7" xfId="4157" xr:uid="{B115EA72-732B-47F5-81D3-48E0F2F1DB9C}"/>
    <cellStyle name="Comma 13 2 3 2 7 2" xfId="4158" xr:uid="{64C0163F-FDE1-408B-8C41-37A119299269}"/>
    <cellStyle name="Comma 13 2 3 2 7_ACT_NIBD EQ" xfId="4159" xr:uid="{5C0990F4-05F2-4F7D-B6E3-04C8C45477AA}"/>
    <cellStyle name="Comma 13 2 3 2 8" xfId="4160" xr:uid="{BC3A80D5-768C-4DD0-A982-296D5AACEE54}"/>
    <cellStyle name="Comma 13 2 3 2_ACT_NIBD EQ" xfId="4161" xr:uid="{E1AAAD0A-4EBE-4338-BE10-F6BE3A73E8F7}"/>
    <cellStyle name="Comma 13 2 3 3" xfId="4162" xr:uid="{3AD3C54D-DF34-490B-AFDC-750DB2899168}"/>
    <cellStyle name="Comma 13 2 3 3 2" xfId="4163" xr:uid="{CA817C84-CC3D-421B-ADA5-0E16007BF19A}"/>
    <cellStyle name="Comma 13 2 3 3 2 2" xfId="4164" xr:uid="{5A969FEC-2E0E-4B0D-A0AB-EFAFB6CD5278}"/>
    <cellStyle name="Comma 13 2 3 3 2 2 2" xfId="4165" xr:uid="{BFF9CD48-E05D-431A-A7E8-576D61724FFB}"/>
    <cellStyle name="Comma 13 2 3 3 2 2 2 2" xfId="4166" xr:uid="{FFA8A72F-36B8-4CA7-81AF-61BF115EAE57}"/>
    <cellStyle name="Comma 13 2 3 3 2 2 2 2 2" xfId="4167" xr:uid="{2EA5E048-CEF0-4E5B-87ED-C7A528607ED6}"/>
    <cellStyle name="Comma 13 2 3 3 2 2 2 2_ACT_NIBD EQ" xfId="4168" xr:uid="{1CDA309A-1070-4467-89DF-6971BD2D0857}"/>
    <cellStyle name="Comma 13 2 3 3 2 2 2 3" xfId="4169" xr:uid="{2DC4F405-9B6D-434F-B9AA-4AA3FE13430B}"/>
    <cellStyle name="Comma 13 2 3 3 2 2 2_ACT_NIBD EQ" xfId="4170" xr:uid="{4FDB1E59-6036-4825-9CEE-FA3D1BE7F210}"/>
    <cellStyle name="Comma 13 2 3 3 2 2 3" xfId="4171" xr:uid="{157EFA65-0FBF-4CFB-877E-697B62CC695A}"/>
    <cellStyle name="Comma 13 2 3 3 2 2 3 2" xfId="4172" xr:uid="{C8477960-3F6F-4860-B6F6-6BC79284D458}"/>
    <cellStyle name="Comma 13 2 3 3 2 2 3_ACT_NIBD EQ" xfId="4173" xr:uid="{ED88503F-FC7F-420A-A332-FC46B5793EA0}"/>
    <cellStyle name="Comma 13 2 3 3 2 2 4" xfId="4174" xr:uid="{57E82240-24FE-4409-9F7E-2F6B31907E66}"/>
    <cellStyle name="Comma 13 2 3 3 2 2_ACT_NIBD EQ" xfId="4175" xr:uid="{96BA041D-E576-4E1B-9AC5-ABCF92AC78EB}"/>
    <cellStyle name="Comma 13 2 3 3 2 3" xfId="4176" xr:uid="{8E1C1CAE-191C-41CC-8E7A-475EE3A64C2C}"/>
    <cellStyle name="Comma 13 2 3 3 2 3 2" xfId="4177" xr:uid="{36B638BD-C291-4EF1-8A51-083B39879034}"/>
    <cellStyle name="Comma 13 2 3 3 2 3 2 2" xfId="4178" xr:uid="{66E7A53D-EC88-41DB-ADBF-C4085DB72C4C}"/>
    <cellStyle name="Comma 13 2 3 3 2 3 2_ACT_NIBD EQ" xfId="4179" xr:uid="{E2775F70-CEC0-4BEF-8D2A-A88C4D40C4B1}"/>
    <cellStyle name="Comma 13 2 3 3 2 3 3" xfId="4180" xr:uid="{B1E67DB7-11FF-4E6B-81C4-0646A5528DB0}"/>
    <cellStyle name="Comma 13 2 3 3 2 3_ACT_NIBD EQ" xfId="4181" xr:uid="{2F0F6C17-F4DF-48B7-94C4-D65AA253F9D7}"/>
    <cellStyle name="Comma 13 2 3 3 2 4" xfId="4182" xr:uid="{DB5CF394-F80B-414D-8A69-6E97505EEF85}"/>
    <cellStyle name="Comma 13 2 3 3 2 4 2" xfId="4183" xr:uid="{300EA19D-CFD2-459B-AFCD-351CBD6AE1E3}"/>
    <cellStyle name="Comma 13 2 3 3 2 4_ACT_NIBD EQ" xfId="4184" xr:uid="{AAADE459-282D-4F9A-81DF-AB0FEE4D0086}"/>
    <cellStyle name="Comma 13 2 3 3 2 5" xfId="4185" xr:uid="{EA6D1F4B-2604-491C-BA91-A7A7FF3FC72E}"/>
    <cellStyle name="Comma 13 2 3 3 2_ACT_NIBD EQ" xfId="4186" xr:uid="{759C0FE9-F588-4115-8FCE-9D82C4C3AC71}"/>
    <cellStyle name="Comma 13 2 3 3 3" xfId="4187" xr:uid="{3EB84750-CB79-4A5F-938E-919857325DF1}"/>
    <cellStyle name="Comma 13 2 3 3 3 2" xfId="4188" xr:uid="{C99463D5-B949-48A5-8D7C-0C9254154496}"/>
    <cellStyle name="Comma 13 2 3 3 3 2 2" xfId="4189" xr:uid="{08EBD63D-DCBB-47A7-848A-9CF4E7E8E6A5}"/>
    <cellStyle name="Comma 13 2 3 3 3 2 2 2" xfId="4190" xr:uid="{5A97448F-8104-4EF8-A86E-041ADCE63C30}"/>
    <cellStyle name="Comma 13 2 3 3 3 2 2_ACT_NIBD EQ" xfId="4191" xr:uid="{DA3610E9-D1C6-4F9F-B9D0-332C32EE449B}"/>
    <cellStyle name="Comma 13 2 3 3 3 2 3" xfId="4192" xr:uid="{9D545AEE-C984-451F-A2D3-5BD8528BD676}"/>
    <cellStyle name="Comma 13 2 3 3 3 2_ACT_NIBD EQ" xfId="4193" xr:uid="{7261B81F-8FE6-4947-861D-62DFCE9A11EC}"/>
    <cellStyle name="Comma 13 2 3 3 3 3" xfId="4194" xr:uid="{EFC112B0-6577-44B1-9613-00BEA9600D9D}"/>
    <cellStyle name="Comma 13 2 3 3 3 3 2" xfId="4195" xr:uid="{BD1D02B8-E479-40F4-BE31-56B358A2BB25}"/>
    <cellStyle name="Comma 13 2 3 3 3 3_ACT_NIBD EQ" xfId="4196" xr:uid="{4C4A28F7-5E75-4A8B-A346-EAEBC432B1A1}"/>
    <cellStyle name="Comma 13 2 3 3 3 4" xfId="4197" xr:uid="{BDAE76D7-4CE4-4037-BC50-011AE68D1821}"/>
    <cellStyle name="Comma 13 2 3 3 3_ACT_NIBD EQ" xfId="4198" xr:uid="{16BCB6A5-9782-4932-8804-229F33B80AE1}"/>
    <cellStyle name="Comma 13 2 3 3 4" xfId="4199" xr:uid="{C6302E7C-75A4-455E-9BCD-EA7058C9A762}"/>
    <cellStyle name="Comma 13 2 3 3 4 2" xfId="4200" xr:uid="{30CEC326-5451-425B-BF95-3A5879CFA0E9}"/>
    <cellStyle name="Comma 13 2 3 3 4 2 2" xfId="4201" xr:uid="{EC62CA8C-764E-4632-B2B3-9FC072C25EED}"/>
    <cellStyle name="Comma 13 2 3 3 4 2_ACT_NIBD EQ" xfId="4202" xr:uid="{F9C22B1E-FAE9-45E7-8EFD-F43E51CA4476}"/>
    <cellStyle name="Comma 13 2 3 3 4 3" xfId="4203" xr:uid="{9BFD94C0-4332-411E-A17A-E401DDE981F2}"/>
    <cellStyle name="Comma 13 2 3 3 4_ACT_NIBD EQ" xfId="4204" xr:uid="{64E2E827-57AA-4276-B3BA-91CF606B262A}"/>
    <cellStyle name="Comma 13 2 3 3 5" xfId="4205" xr:uid="{394B2BE3-5C0B-4F00-BD70-0530BF5ACC77}"/>
    <cellStyle name="Comma 13 2 3 3 5 2" xfId="4206" xr:uid="{125AFFB3-6A07-4A73-BDDB-DB79D88EB52B}"/>
    <cellStyle name="Comma 13 2 3 3 5_ACT_NIBD EQ" xfId="4207" xr:uid="{93FFBF9A-82C8-4B91-AEE5-8D03582720E6}"/>
    <cellStyle name="Comma 13 2 3 3 6" xfId="4208" xr:uid="{20D04019-7244-4DF0-99C0-EDACC7D5DCF5}"/>
    <cellStyle name="Comma 13 2 3 3_ACT_NIBD EQ" xfId="4209" xr:uid="{C17533F4-8065-4BC9-BF9C-932CB9FA6C72}"/>
    <cellStyle name="Comma 13 2 3 4" xfId="4210" xr:uid="{DF9D7606-B388-4F94-8631-F14222E48AA1}"/>
    <cellStyle name="Comma 13 2 3 4 2" xfId="4211" xr:uid="{2B62D1A9-F703-402B-9CAE-F02DADEC3425}"/>
    <cellStyle name="Comma 13 2 3 4 2 2" xfId="4212" xr:uid="{8C427E4A-C530-4375-876A-7FC599E8A482}"/>
    <cellStyle name="Comma 13 2 3 4 2 2 2" xfId="4213" xr:uid="{B81320EE-26D3-43C1-8A4A-45C97F0FFCF1}"/>
    <cellStyle name="Comma 13 2 3 4 2 2 2 2" xfId="4214" xr:uid="{FDBD6835-E9D0-4E22-B746-166F16288CE1}"/>
    <cellStyle name="Comma 13 2 3 4 2 2 2 2 2" xfId="4215" xr:uid="{24448A7D-475A-415D-AD00-7A2616592907}"/>
    <cellStyle name="Comma 13 2 3 4 2 2 2 2_ACT_NIBD EQ" xfId="4216" xr:uid="{D1350629-FAC3-406D-8F0E-172F8DB8B182}"/>
    <cellStyle name="Comma 13 2 3 4 2 2 2 3" xfId="4217" xr:uid="{17B2BFD1-5257-4820-9C9F-4C0B9767DD8F}"/>
    <cellStyle name="Comma 13 2 3 4 2 2 2_ACT_NIBD EQ" xfId="4218" xr:uid="{2E2EF6F9-A1C1-4C4D-94AF-E075BA45AFF0}"/>
    <cellStyle name="Comma 13 2 3 4 2 2 3" xfId="4219" xr:uid="{516B1197-6210-4F13-AAB2-4EC4384D17B3}"/>
    <cellStyle name="Comma 13 2 3 4 2 2 3 2" xfId="4220" xr:uid="{5FE13E85-E4A2-4622-BB54-EE0B42D0CC18}"/>
    <cellStyle name="Comma 13 2 3 4 2 2 3_ACT_NIBD EQ" xfId="4221" xr:uid="{96B100DC-1A0D-4957-B0A0-3D8BA96D5240}"/>
    <cellStyle name="Comma 13 2 3 4 2 2 4" xfId="4222" xr:uid="{D1477C93-264E-4BCE-AC2A-5295ECE28C9C}"/>
    <cellStyle name="Comma 13 2 3 4 2 2_ACT_NIBD EQ" xfId="4223" xr:uid="{32454266-9D71-4973-9F17-DE9370A4B214}"/>
    <cellStyle name="Comma 13 2 3 4 2 3" xfId="4224" xr:uid="{9F717ABF-DFA4-4EDD-BBE0-2E7477257763}"/>
    <cellStyle name="Comma 13 2 3 4 2 3 2" xfId="4225" xr:uid="{BB6A0456-35DD-4F9D-9C5F-2C3EE01B0772}"/>
    <cellStyle name="Comma 13 2 3 4 2 3 2 2" xfId="4226" xr:uid="{B9231C10-43DE-49DF-AC2B-5D7F170E8289}"/>
    <cellStyle name="Comma 13 2 3 4 2 3 2_ACT_NIBD EQ" xfId="4227" xr:uid="{8FD9A8F5-1BBD-4A80-BB81-7CE49604A105}"/>
    <cellStyle name="Comma 13 2 3 4 2 3 3" xfId="4228" xr:uid="{B4DF1E83-4AE5-4D24-A440-5496F1027B5B}"/>
    <cellStyle name="Comma 13 2 3 4 2 3_ACT_NIBD EQ" xfId="4229" xr:uid="{E76873D1-DFF0-44A8-A475-73BA715C8142}"/>
    <cellStyle name="Comma 13 2 3 4 2 4" xfId="4230" xr:uid="{22CB0EBC-9FFE-4305-875F-5EA164A54C7D}"/>
    <cellStyle name="Comma 13 2 3 4 2 4 2" xfId="4231" xr:uid="{55470DE9-5FCA-4E3A-8E2A-B9DE2DB82AA5}"/>
    <cellStyle name="Comma 13 2 3 4 2 4_ACT_NIBD EQ" xfId="4232" xr:uid="{35928277-537E-42BF-A16C-4F9D07DFB35D}"/>
    <cellStyle name="Comma 13 2 3 4 2 5" xfId="4233" xr:uid="{80F03C4A-EB43-43ED-A281-D2DD8B9AF56E}"/>
    <cellStyle name="Comma 13 2 3 4 2_ACT_NIBD EQ" xfId="4234" xr:uid="{EB3516FA-AFAB-4712-AAA9-9DEC98A75726}"/>
    <cellStyle name="Comma 13 2 3 4 3" xfId="4235" xr:uid="{389F7F0C-7A89-4C01-B3A7-D27859CC8B0F}"/>
    <cellStyle name="Comma 13 2 3 4 3 2" xfId="4236" xr:uid="{5129CB69-78A6-4DDC-A435-D1D9E4F504DC}"/>
    <cellStyle name="Comma 13 2 3 4 3 2 2" xfId="4237" xr:uid="{9E43652B-0D83-4A93-9675-1877E8B1070A}"/>
    <cellStyle name="Comma 13 2 3 4 3 2 2 2" xfId="4238" xr:uid="{26D5AE9A-E67A-4548-820A-80DCED2D8369}"/>
    <cellStyle name="Comma 13 2 3 4 3 2 2_ACT_NIBD EQ" xfId="4239" xr:uid="{7A252321-1C7C-4EEB-B2A0-A028DAE4941F}"/>
    <cellStyle name="Comma 13 2 3 4 3 2 3" xfId="4240" xr:uid="{90F8C07E-22AB-4CA2-AECD-F6DBBA702E21}"/>
    <cellStyle name="Comma 13 2 3 4 3 2_ACT_NIBD EQ" xfId="4241" xr:uid="{5761FE53-CB82-4830-A3F4-4BFD71B93860}"/>
    <cellStyle name="Comma 13 2 3 4 3 3" xfId="4242" xr:uid="{DE2786E0-DF57-47B3-9621-005B00C3183C}"/>
    <cellStyle name="Comma 13 2 3 4 3 3 2" xfId="4243" xr:uid="{8BF886CB-C6F2-4272-9689-037CAA20B11B}"/>
    <cellStyle name="Comma 13 2 3 4 3 3_ACT_NIBD EQ" xfId="4244" xr:uid="{A299582B-F1CF-4611-B7C0-37335E3D8CAB}"/>
    <cellStyle name="Comma 13 2 3 4 3 4" xfId="4245" xr:uid="{B941FC79-3EBA-486E-8F39-0B2F61FBC7E7}"/>
    <cellStyle name="Comma 13 2 3 4 3_ACT_NIBD EQ" xfId="4246" xr:uid="{1F8C04FA-BEAC-492A-B68C-A128223649AA}"/>
    <cellStyle name="Comma 13 2 3 4 4" xfId="4247" xr:uid="{09F9D4DF-081F-441F-A79D-48E2CA8FBC0E}"/>
    <cellStyle name="Comma 13 2 3 4 4 2" xfId="4248" xr:uid="{191C67DB-6792-4279-985B-48CAC25369B5}"/>
    <cellStyle name="Comma 13 2 3 4 4 2 2" xfId="4249" xr:uid="{02F2DA73-0E4B-4EA3-A8CD-9DDCD067852B}"/>
    <cellStyle name="Comma 13 2 3 4 4 2_ACT_NIBD EQ" xfId="4250" xr:uid="{372A49C1-0C1B-4A9B-B225-D870CFDA2E2B}"/>
    <cellStyle name="Comma 13 2 3 4 4 3" xfId="4251" xr:uid="{C6DF5F24-425F-45E5-9E89-EDCD20DB09FC}"/>
    <cellStyle name="Comma 13 2 3 4 4_ACT_NIBD EQ" xfId="4252" xr:uid="{76ADF423-296C-4A6A-A27A-CE9B061A4C1E}"/>
    <cellStyle name="Comma 13 2 3 4 5" xfId="4253" xr:uid="{04D09CB2-E0A4-4170-AB62-95C7796A6A6C}"/>
    <cellStyle name="Comma 13 2 3 4 5 2" xfId="4254" xr:uid="{D0561E23-6C5E-4E8A-B08E-EAA34188D3FC}"/>
    <cellStyle name="Comma 13 2 3 4 5_ACT_NIBD EQ" xfId="4255" xr:uid="{679005D4-CE48-4B53-9738-8ED0EF69643F}"/>
    <cellStyle name="Comma 13 2 3 4 6" xfId="4256" xr:uid="{12E34FDD-5902-4FB5-AAFB-11769D28A009}"/>
    <cellStyle name="Comma 13 2 3 4_ACT_NIBD EQ" xfId="4257" xr:uid="{B7D850C3-E0FE-4A5D-9ADB-15EF9069A952}"/>
    <cellStyle name="Comma 13 2 3 5" xfId="4258" xr:uid="{ABA8158D-C168-4BA0-927B-48DDD534A3D3}"/>
    <cellStyle name="Comma 13 2 3 5 2" xfId="4259" xr:uid="{DECCBB0D-DA12-4BFC-AF1A-24559EDD914B}"/>
    <cellStyle name="Comma 13 2 3 5 2 2" xfId="4260" xr:uid="{BDC058AB-EA71-4972-888B-C04504A57FA5}"/>
    <cellStyle name="Comma 13 2 3 5 2 2 2" xfId="4261" xr:uid="{1AACB3B8-BAD4-4515-A0F2-6FC2E3923FAF}"/>
    <cellStyle name="Comma 13 2 3 5 2 2 2 2" xfId="4262" xr:uid="{37187704-716F-402F-92A7-74C3523AE0C3}"/>
    <cellStyle name="Comma 13 2 3 5 2 2 2_ACT_NIBD EQ" xfId="4263" xr:uid="{EAE9BEB6-78A9-4549-A118-54C6A6A15A5F}"/>
    <cellStyle name="Comma 13 2 3 5 2 2 3" xfId="4264" xr:uid="{5D52757D-2B27-4CCF-852B-8B91CD4268E9}"/>
    <cellStyle name="Comma 13 2 3 5 2 2_ACT_NIBD EQ" xfId="4265" xr:uid="{5CF0A829-07E4-4A55-9F03-C4248BEDD49D}"/>
    <cellStyle name="Comma 13 2 3 5 2 3" xfId="4266" xr:uid="{FDF255A3-6BF7-4D05-9ABB-6450725E9951}"/>
    <cellStyle name="Comma 13 2 3 5 2 3 2" xfId="4267" xr:uid="{47900E26-F28E-4F6A-9A9D-F9FEC259A3E3}"/>
    <cellStyle name="Comma 13 2 3 5 2 3_ACT_NIBD EQ" xfId="4268" xr:uid="{0F514308-78E3-4757-81E1-7D191D22DEEE}"/>
    <cellStyle name="Comma 13 2 3 5 2 4" xfId="4269" xr:uid="{A6B803B5-E777-48D2-AA6A-19640BED6A95}"/>
    <cellStyle name="Comma 13 2 3 5 2_ACT_NIBD EQ" xfId="4270" xr:uid="{278E057F-6C70-4643-886A-D6898E11BD98}"/>
    <cellStyle name="Comma 13 2 3 5 3" xfId="4271" xr:uid="{76DC8D72-CEC2-4B65-9FDE-4AF50588C679}"/>
    <cellStyle name="Comma 13 2 3 5 3 2" xfId="4272" xr:uid="{78235D22-DE30-4A89-96CB-30DF6882A43D}"/>
    <cellStyle name="Comma 13 2 3 5 3 2 2" xfId="4273" xr:uid="{7C3CEB4A-B39B-46E7-9782-49CAE2BBEEC7}"/>
    <cellStyle name="Comma 13 2 3 5 3 2_ACT_NIBD EQ" xfId="4274" xr:uid="{BB0A3EB7-97D7-4C38-BBD5-183610620E9C}"/>
    <cellStyle name="Comma 13 2 3 5 3 3" xfId="4275" xr:uid="{A98F8036-1DFE-43A4-BD88-8A290C66F3FA}"/>
    <cellStyle name="Comma 13 2 3 5 3_ACT_NIBD EQ" xfId="4276" xr:uid="{CF126E17-7D88-48FA-984E-7922188282B7}"/>
    <cellStyle name="Comma 13 2 3 5 4" xfId="4277" xr:uid="{FB0B1806-3461-45AC-B01F-9AA930013C14}"/>
    <cellStyle name="Comma 13 2 3 5 4 2" xfId="4278" xr:uid="{0E05DBA9-99F9-43E6-95E7-B806B4607CFA}"/>
    <cellStyle name="Comma 13 2 3 5 4_ACT_NIBD EQ" xfId="4279" xr:uid="{BC5CEEA7-9614-4C7B-9031-00B4003975A7}"/>
    <cellStyle name="Comma 13 2 3 5 5" xfId="4280" xr:uid="{89CC3AEF-1E05-4F50-B018-032461E91345}"/>
    <cellStyle name="Comma 13 2 3 5_ACT_NIBD EQ" xfId="4281" xr:uid="{646FDB70-6810-4F6A-83E3-FAC0EDF9C42B}"/>
    <cellStyle name="Comma 13 2 3 6" xfId="4282" xr:uid="{DA0F0788-087A-4BB5-8BD5-A9A487F81037}"/>
    <cellStyle name="Comma 13 2 3 6 2" xfId="4283" xr:uid="{AE40D272-82BF-4392-A0BF-305FA5B819B6}"/>
    <cellStyle name="Comma 13 2 3 6 2 2" xfId="4284" xr:uid="{504F9352-150E-40F8-AAF3-9F7BFA9D01C5}"/>
    <cellStyle name="Comma 13 2 3 6 2 2 2" xfId="4285" xr:uid="{EAF4F1C3-51E1-4923-A053-D919AC0BC143}"/>
    <cellStyle name="Comma 13 2 3 6 2 2_ACT_NIBD EQ" xfId="4286" xr:uid="{444D0C3E-6500-4E7F-BF21-1BC3E532542B}"/>
    <cellStyle name="Comma 13 2 3 6 2 3" xfId="4287" xr:uid="{EBABB7C2-1527-494E-8652-0B0DE9EB4BDF}"/>
    <cellStyle name="Comma 13 2 3 6 2_ACT_NIBD EQ" xfId="4288" xr:uid="{68D56340-9211-4C63-A42B-516B781623B6}"/>
    <cellStyle name="Comma 13 2 3 6 3" xfId="4289" xr:uid="{D1E0651B-DE1D-4504-9BF3-8AA7057730FE}"/>
    <cellStyle name="Comma 13 2 3 6 3 2" xfId="4290" xr:uid="{2011F0E0-5292-4853-B518-C6C25AB3C616}"/>
    <cellStyle name="Comma 13 2 3 6 3_ACT_NIBD EQ" xfId="4291" xr:uid="{F7E45DD1-D98E-46DF-AA3D-22B88A32697E}"/>
    <cellStyle name="Comma 13 2 3 6 4" xfId="4292" xr:uid="{C9AFC338-B028-409A-87C5-BC0BDDD2E0FE}"/>
    <cellStyle name="Comma 13 2 3 6_ACT_NIBD EQ" xfId="4293" xr:uid="{27DEE796-0337-4A44-A147-A83AB350C1BE}"/>
    <cellStyle name="Comma 13 2 3 7" xfId="4294" xr:uid="{60808FA3-5CE1-48AE-BE65-8F7F0B8EF326}"/>
    <cellStyle name="Comma 13 2 3 7 2" xfId="4295" xr:uid="{28623649-78E7-4AC3-9190-68B93AB651A5}"/>
    <cellStyle name="Comma 13 2 3 7 2 2" xfId="4296" xr:uid="{F1C6B878-AF2F-45A8-86B4-CD4C0ED5B69E}"/>
    <cellStyle name="Comma 13 2 3 7 2_ACT_NIBD EQ" xfId="4297" xr:uid="{83E0B059-6761-43FC-81DB-FE8030B50DE3}"/>
    <cellStyle name="Comma 13 2 3 7 3" xfId="4298" xr:uid="{AF45C7FA-C336-4F1E-A323-C2E86BC24754}"/>
    <cellStyle name="Comma 13 2 3 7_ACT_NIBD EQ" xfId="4299" xr:uid="{5A28E6E0-4E46-457D-B248-8EBE266556AB}"/>
    <cellStyle name="Comma 13 2 3 8" xfId="4300" xr:uid="{575DE861-C8A7-42BC-9296-9AC921D6A7BA}"/>
    <cellStyle name="Comma 13 2 3 8 2" xfId="4301" xr:uid="{45D56CD6-AFE1-4E27-A02D-650959C9F6DB}"/>
    <cellStyle name="Comma 13 2 3 8_ACT_NIBD EQ" xfId="4302" xr:uid="{DD52AA82-0BBF-460D-9CA1-7B4C567143B4}"/>
    <cellStyle name="Comma 13 2 3 9" xfId="4303" xr:uid="{438A46C0-BA22-4E1F-B514-41829A931571}"/>
    <cellStyle name="Comma 13 2 3_ACT Segment adj EBITDA" xfId="4304" xr:uid="{0901357E-D02C-4CF8-8802-84F4CCB47457}"/>
    <cellStyle name="Comma 13 2 4" xfId="4305" xr:uid="{FD7F96F8-819B-4004-A93A-1E8FA9F079B7}"/>
    <cellStyle name="Comma 13 2 4 2" xfId="4306" xr:uid="{D7F991C2-637C-4093-9DD9-81D8534A1533}"/>
    <cellStyle name="Comma 13 2 4 2 2" xfId="4307" xr:uid="{D53EE943-89CD-400A-B23D-8BFBDBA9BD16}"/>
    <cellStyle name="Comma 13 2 4 2 2 2" xfId="4308" xr:uid="{EA265851-5396-4100-91EF-23440EC864F0}"/>
    <cellStyle name="Comma 13 2 4 2 2 2 2" xfId="4309" xr:uid="{EC7BAA86-C3F4-4070-8D44-06B0F3F7A414}"/>
    <cellStyle name="Comma 13 2 4 2 2 2 2 2" xfId="4310" xr:uid="{D783C272-3C41-4734-9478-4517969F67E8}"/>
    <cellStyle name="Comma 13 2 4 2 2 2 2 2 2" xfId="4311" xr:uid="{6B8F1865-6612-468B-949F-1970E7D79BB0}"/>
    <cellStyle name="Comma 13 2 4 2 2 2 2 2_ACT_NIBD EQ" xfId="4312" xr:uid="{9EE121F2-B16B-4EC0-8D26-ED1C10CDF93E}"/>
    <cellStyle name="Comma 13 2 4 2 2 2 2 3" xfId="4313" xr:uid="{E4FD5F30-F2BA-4648-BC91-DEDE9394FC30}"/>
    <cellStyle name="Comma 13 2 4 2 2 2 2_ACT_NIBD EQ" xfId="4314" xr:uid="{57A1CCC4-56C0-4FA1-BB70-96763767C929}"/>
    <cellStyle name="Comma 13 2 4 2 2 2 3" xfId="4315" xr:uid="{FBBC8CA3-262F-4A43-98A5-0C5B88F841D3}"/>
    <cellStyle name="Comma 13 2 4 2 2 2 3 2" xfId="4316" xr:uid="{B1FD7E20-2880-4861-BC8F-CBE357251586}"/>
    <cellStyle name="Comma 13 2 4 2 2 2 3_ACT_NIBD EQ" xfId="4317" xr:uid="{588AC7B7-582C-480F-817A-D91336C6AEB0}"/>
    <cellStyle name="Comma 13 2 4 2 2 2 4" xfId="4318" xr:uid="{849FDCA9-926D-4CCE-B7F8-D1AC3BADB3EF}"/>
    <cellStyle name="Comma 13 2 4 2 2 2_ACT_NIBD EQ" xfId="4319" xr:uid="{9368707E-36C6-454A-9E8A-EF3D371CBB3B}"/>
    <cellStyle name="Comma 13 2 4 2 2 3" xfId="4320" xr:uid="{7EF92CF3-0994-4B56-A76D-45BD72AF4C7E}"/>
    <cellStyle name="Comma 13 2 4 2 2 3 2" xfId="4321" xr:uid="{6378BB7D-D4EE-4E7F-B8EF-5A26D3C79595}"/>
    <cellStyle name="Comma 13 2 4 2 2 3 2 2" xfId="4322" xr:uid="{9CB31EE6-7973-49D1-A25F-96820B14ED41}"/>
    <cellStyle name="Comma 13 2 4 2 2 3 2_ACT_NIBD EQ" xfId="4323" xr:uid="{BB8F21F3-1215-4047-951D-AAB4D2C97C81}"/>
    <cellStyle name="Comma 13 2 4 2 2 3 3" xfId="4324" xr:uid="{A1D0A71A-277E-40CC-BE16-1C23FE2C0794}"/>
    <cellStyle name="Comma 13 2 4 2 2 3_ACT_NIBD EQ" xfId="4325" xr:uid="{938BD3D4-2055-4DD5-BA12-FAF7C4B04A19}"/>
    <cellStyle name="Comma 13 2 4 2 2 4" xfId="4326" xr:uid="{7D2A00BF-2369-4415-AD0D-E9D6DE056AB6}"/>
    <cellStyle name="Comma 13 2 4 2 2 4 2" xfId="4327" xr:uid="{E51A7987-3C67-4485-BC2B-E4C6AD4C94F8}"/>
    <cellStyle name="Comma 13 2 4 2 2 4_ACT_NIBD EQ" xfId="4328" xr:uid="{65D311B9-1D97-4B0F-A314-920F9A3D696D}"/>
    <cellStyle name="Comma 13 2 4 2 2 5" xfId="4329" xr:uid="{4459C22D-45C2-4BAF-9D23-C1B84B7F7226}"/>
    <cellStyle name="Comma 13 2 4 2 2_ACT_NIBD EQ" xfId="4330" xr:uid="{E9202CEA-EA24-4545-A70D-073390577A01}"/>
    <cellStyle name="Comma 13 2 4 2 3" xfId="4331" xr:uid="{76F5B197-0A64-4B6E-A918-AC84DCCAFF49}"/>
    <cellStyle name="Comma 13 2 4 2 3 2" xfId="4332" xr:uid="{42F090C6-0EBB-4E30-B91B-C2E4C487DD8A}"/>
    <cellStyle name="Comma 13 2 4 2 3 2 2" xfId="4333" xr:uid="{18BE7F52-415B-42DB-A31F-EDD3876EE962}"/>
    <cellStyle name="Comma 13 2 4 2 3 2 2 2" xfId="4334" xr:uid="{E7F16E4C-A64C-4079-B1F8-8C75FC5D8BCA}"/>
    <cellStyle name="Comma 13 2 4 2 3 2 2_ACT_NIBD EQ" xfId="4335" xr:uid="{417003BE-719F-4E3B-BC0A-55EF429A43A4}"/>
    <cellStyle name="Comma 13 2 4 2 3 2 3" xfId="4336" xr:uid="{C2B3914E-52A1-4955-9582-0C7E07811677}"/>
    <cellStyle name="Comma 13 2 4 2 3 2_ACT_NIBD EQ" xfId="4337" xr:uid="{75B3E898-0526-41BF-850D-FC1F1EDA2107}"/>
    <cellStyle name="Comma 13 2 4 2 3 3" xfId="4338" xr:uid="{551FF1E7-3606-4D99-AC3B-2B73040BDDCF}"/>
    <cellStyle name="Comma 13 2 4 2 3 3 2" xfId="4339" xr:uid="{8F46282E-B1A4-499B-BB2F-75AE743FB075}"/>
    <cellStyle name="Comma 13 2 4 2 3 3_ACT_NIBD EQ" xfId="4340" xr:uid="{1DB1E5FB-6C0D-4914-84CF-6ACA126A3B65}"/>
    <cellStyle name="Comma 13 2 4 2 3 4" xfId="4341" xr:uid="{1EC4F1B7-F372-4564-B0A2-AD1CBFF05E89}"/>
    <cellStyle name="Comma 13 2 4 2 3_ACT_NIBD EQ" xfId="4342" xr:uid="{D4F6A47D-8B0A-4C37-B164-DEA1C3E47DE7}"/>
    <cellStyle name="Comma 13 2 4 2 4" xfId="4343" xr:uid="{1D94D22D-0A8C-4484-987D-01C1D2DA057C}"/>
    <cellStyle name="Comma 13 2 4 2 4 2" xfId="4344" xr:uid="{1DD93649-1757-4F6A-9713-67C9D61A12EA}"/>
    <cellStyle name="Comma 13 2 4 2 4 2 2" xfId="4345" xr:uid="{D6D5083B-8C60-422A-B63E-743247B983BE}"/>
    <cellStyle name="Comma 13 2 4 2 4 2_ACT_NIBD EQ" xfId="4346" xr:uid="{E9502E01-5BFF-4013-9318-537219F1BA22}"/>
    <cellStyle name="Comma 13 2 4 2 4 3" xfId="4347" xr:uid="{88CF0A42-2194-491D-B068-AE44CF2FF700}"/>
    <cellStyle name="Comma 13 2 4 2 4_ACT_NIBD EQ" xfId="4348" xr:uid="{9A1D42B3-6EFB-4493-A08A-348DD9EF32EC}"/>
    <cellStyle name="Comma 13 2 4 2 5" xfId="4349" xr:uid="{1C670809-4D11-4DB5-ACF3-930D963AAC74}"/>
    <cellStyle name="Comma 13 2 4 2 5 2" xfId="4350" xr:uid="{546D46A0-1F0B-4698-AD4D-8F1C463CBA50}"/>
    <cellStyle name="Comma 13 2 4 2 5_ACT_NIBD EQ" xfId="4351" xr:uid="{230755F8-2245-4E8A-8698-B3E097C6950B}"/>
    <cellStyle name="Comma 13 2 4 2 6" xfId="4352" xr:uid="{0848E989-0D25-4612-9CBD-5FA361978F82}"/>
    <cellStyle name="Comma 13 2 4 2_ACT_NIBD EQ" xfId="4353" xr:uid="{7721D41D-0C8A-469E-B437-412884E95DCA}"/>
    <cellStyle name="Comma 13 2 4 3" xfId="4354" xr:uid="{EBE4AB09-DBA0-475A-BAAD-5B2327AC7F8B}"/>
    <cellStyle name="Comma 13 2 4 3 2" xfId="4355" xr:uid="{9202B69A-1E63-461B-82EE-8E709E7B373D}"/>
    <cellStyle name="Comma 13 2 4 3 2 2" xfId="4356" xr:uid="{B8CACE4D-8B87-4EFD-8AE4-E4B5D3CCF4D9}"/>
    <cellStyle name="Comma 13 2 4 3 2 2 2" xfId="4357" xr:uid="{D671D0C5-ED12-4818-957D-57D0621E9854}"/>
    <cellStyle name="Comma 13 2 4 3 2 2 2 2" xfId="4358" xr:uid="{CFB30BDB-7CE5-48A4-87C5-E861DE8E3574}"/>
    <cellStyle name="Comma 13 2 4 3 2 2 2 2 2" xfId="4359" xr:uid="{1C4EABBB-D000-4080-B1A1-3E441066C6D9}"/>
    <cellStyle name="Comma 13 2 4 3 2 2 2 2_ACT_NIBD EQ" xfId="4360" xr:uid="{780FE4C3-D8C2-4DE0-9E1E-6FD9906A1D72}"/>
    <cellStyle name="Comma 13 2 4 3 2 2 2 3" xfId="4361" xr:uid="{54194509-34AD-406D-ADF2-C8E6E704DE0A}"/>
    <cellStyle name="Comma 13 2 4 3 2 2 2_ACT_NIBD EQ" xfId="4362" xr:uid="{77279A07-CC6C-4CA1-BA2F-EB6473B197FC}"/>
    <cellStyle name="Comma 13 2 4 3 2 2 3" xfId="4363" xr:uid="{9ED78D5C-C70C-4F20-A282-64327E1CBD28}"/>
    <cellStyle name="Comma 13 2 4 3 2 2 3 2" xfId="4364" xr:uid="{40A6A18C-45B9-401E-BDAB-65CF6A81B4DC}"/>
    <cellStyle name="Comma 13 2 4 3 2 2 3_ACT_NIBD EQ" xfId="4365" xr:uid="{AC8AB9A0-C2CC-41C6-8B45-BF93F3F25FF5}"/>
    <cellStyle name="Comma 13 2 4 3 2 2 4" xfId="4366" xr:uid="{6A14871C-86D4-44EA-9257-121D754612E0}"/>
    <cellStyle name="Comma 13 2 4 3 2 2_ACT_NIBD EQ" xfId="4367" xr:uid="{3361BB51-E8AE-49AB-9D05-23F4FBAC5C50}"/>
    <cellStyle name="Comma 13 2 4 3 2 3" xfId="4368" xr:uid="{2A60A75B-E164-466C-B686-278F26449451}"/>
    <cellStyle name="Comma 13 2 4 3 2 3 2" xfId="4369" xr:uid="{8AA9A3D9-0BB0-4C0F-8628-416102E71598}"/>
    <cellStyle name="Comma 13 2 4 3 2 3 2 2" xfId="4370" xr:uid="{310113D0-6A7B-40C2-BB75-80BB27F2DC1F}"/>
    <cellStyle name="Comma 13 2 4 3 2 3 2_ACT_NIBD EQ" xfId="4371" xr:uid="{93B840D4-95C8-497A-8976-29BA887701AF}"/>
    <cellStyle name="Comma 13 2 4 3 2 3 3" xfId="4372" xr:uid="{FE8D6222-754C-4EDF-9822-33F7FCEE80F0}"/>
    <cellStyle name="Comma 13 2 4 3 2 3_ACT_NIBD EQ" xfId="4373" xr:uid="{C1AE2BFC-41BD-425A-9060-1EFE4665217E}"/>
    <cellStyle name="Comma 13 2 4 3 2 4" xfId="4374" xr:uid="{C121CD8A-48DE-407B-8C0F-DF8D74F93DEB}"/>
    <cellStyle name="Comma 13 2 4 3 2 4 2" xfId="4375" xr:uid="{7BD91624-081F-4B2C-8AF9-52465BF23B3B}"/>
    <cellStyle name="Comma 13 2 4 3 2 4_ACT_NIBD EQ" xfId="4376" xr:uid="{F280D1F6-6D6A-443F-97E4-1A704F2C68DE}"/>
    <cellStyle name="Comma 13 2 4 3 2 5" xfId="4377" xr:uid="{CF361E58-D605-4245-BA4C-13D402A7793B}"/>
    <cellStyle name="Comma 13 2 4 3 2_ACT_NIBD EQ" xfId="4378" xr:uid="{C24B866B-104F-433F-8BF0-846B8204CACE}"/>
    <cellStyle name="Comma 13 2 4 3 3" xfId="4379" xr:uid="{5D242578-1545-4932-9894-FEB2AEDEECBE}"/>
    <cellStyle name="Comma 13 2 4 3 3 2" xfId="4380" xr:uid="{0F4336B2-CF96-4602-B530-E5B0B41A0508}"/>
    <cellStyle name="Comma 13 2 4 3 3 2 2" xfId="4381" xr:uid="{E361A549-C1F2-45CF-AC83-4C526DB8E20D}"/>
    <cellStyle name="Comma 13 2 4 3 3 2 2 2" xfId="4382" xr:uid="{2B3E5CB8-2992-461B-A933-1E785BFD9272}"/>
    <cellStyle name="Comma 13 2 4 3 3 2 2_ACT_NIBD EQ" xfId="4383" xr:uid="{3DBE6BD4-2354-47E8-A9AF-9A0F2D3183A3}"/>
    <cellStyle name="Comma 13 2 4 3 3 2 3" xfId="4384" xr:uid="{DF0A6DBF-FC4A-4C38-B17E-6F0B593A9F26}"/>
    <cellStyle name="Comma 13 2 4 3 3 2_ACT_NIBD EQ" xfId="4385" xr:uid="{06892F70-E5BD-4CF6-B344-C42C44365E82}"/>
    <cellStyle name="Comma 13 2 4 3 3 3" xfId="4386" xr:uid="{409AC243-3F75-4956-A0D0-678C6ADC2392}"/>
    <cellStyle name="Comma 13 2 4 3 3 3 2" xfId="4387" xr:uid="{2D3FC71E-B68E-4B4E-B365-DCDBCC2864D2}"/>
    <cellStyle name="Comma 13 2 4 3 3 3_ACT_NIBD EQ" xfId="4388" xr:uid="{01E0CEB1-0DB8-400C-B4A1-D71094B777C6}"/>
    <cellStyle name="Comma 13 2 4 3 3 4" xfId="4389" xr:uid="{25A64ACA-5B33-4D54-BD22-5228543DFAED}"/>
    <cellStyle name="Comma 13 2 4 3 3_ACT_NIBD EQ" xfId="4390" xr:uid="{C7034C64-1C8A-467B-86EE-6D7E0E3B9B1F}"/>
    <cellStyle name="Comma 13 2 4 3 4" xfId="4391" xr:uid="{6B1647F0-0164-4B8E-98A1-70C65114B01B}"/>
    <cellStyle name="Comma 13 2 4 3 4 2" xfId="4392" xr:uid="{4573C0E5-C717-4140-AF84-797805226D04}"/>
    <cellStyle name="Comma 13 2 4 3 4 2 2" xfId="4393" xr:uid="{7F3A50A4-F236-44FD-B56F-8142E0644F5A}"/>
    <cellStyle name="Comma 13 2 4 3 4 2_ACT_NIBD EQ" xfId="4394" xr:uid="{19DCB28F-3A4C-44E5-9E64-E5F13B44667F}"/>
    <cellStyle name="Comma 13 2 4 3 4 3" xfId="4395" xr:uid="{47B83B40-0CF3-4F3D-87AC-484D200E5086}"/>
    <cellStyle name="Comma 13 2 4 3 4_ACT_NIBD EQ" xfId="4396" xr:uid="{4FA7490E-0503-42B0-AA53-36E636CDDF3E}"/>
    <cellStyle name="Comma 13 2 4 3 5" xfId="4397" xr:uid="{5CF43203-1D2E-4F40-92C2-2B6C5AE32848}"/>
    <cellStyle name="Comma 13 2 4 3 5 2" xfId="4398" xr:uid="{0574B3D1-75B7-460C-8768-E42F9511B5C1}"/>
    <cellStyle name="Comma 13 2 4 3 5_ACT_NIBD EQ" xfId="4399" xr:uid="{FDA65587-5DB6-4B01-8F76-16D10725EC02}"/>
    <cellStyle name="Comma 13 2 4 3 6" xfId="4400" xr:uid="{765DB942-4F1F-4DBA-AD0A-3A3D17BF7343}"/>
    <cellStyle name="Comma 13 2 4 3_ACT_NIBD EQ" xfId="4401" xr:uid="{DFADA711-FEBE-4909-A6FB-4BFD367045D6}"/>
    <cellStyle name="Comma 13 2 4 4" xfId="4402" xr:uid="{6A95AF45-310F-4A78-A66F-A6F6B0E7B047}"/>
    <cellStyle name="Comma 13 2 4 4 2" xfId="4403" xr:uid="{564FCF17-B308-4871-A75B-2B1205891411}"/>
    <cellStyle name="Comma 13 2 4 4 2 2" xfId="4404" xr:uid="{34AF4806-BD6C-4BC6-BC15-92D1FE70975C}"/>
    <cellStyle name="Comma 13 2 4 4 2 2 2" xfId="4405" xr:uid="{EA779818-707D-4EC3-B322-12BDEE555910}"/>
    <cellStyle name="Comma 13 2 4 4 2 2 2 2" xfId="4406" xr:uid="{01478B37-CA14-4D2E-A4A0-218FB16F7E1E}"/>
    <cellStyle name="Comma 13 2 4 4 2 2 2_ACT_NIBD EQ" xfId="4407" xr:uid="{B1AAB4D8-E039-43EF-9E0D-B82283465DFB}"/>
    <cellStyle name="Comma 13 2 4 4 2 2 3" xfId="4408" xr:uid="{C92FBC32-1E48-42E3-81F1-C26A9D62F519}"/>
    <cellStyle name="Comma 13 2 4 4 2 2_ACT_NIBD EQ" xfId="4409" xr:uid="{8AE4561E-11A6-4D42-8ACD-56DDE729CD0B}"/>
    <cellStyle name="Comma 13 2 4 4 2 3" xfId="4410" xr:uid="{DBB4F857-BFD0-4338-8E56-9835E017E122}"/>
    <cellStyle name="Comma 13 2 4 4 2 3 2" xfId="4411" xr:uid="{D0DF78E4-5502-45CE-B676-00B7E2CAC22A}"/>
    <cellStyle name="Comma 13 2 4 4 2 3_ACT_NIBD EQ" xfId="4412" xr:uid="{5DD7E5F1-E421-4311-AFF0-3DCF9D34CD7E}"/>
    <cellStyle name="Comma 13 2 4 4 2 4" xfId="4413" xr:uid="{D00139D9-EEA8-4B58-B9DF-63D5A33970C7}"/>
    <cellStyle name="Comma 13 2 4 4 2_ACT_NIBD EQ" xfId="4414" xr:uid="{9AF762EF-D115-42BE-B75B-53DEF9036252}"/>
    <cellStyle name="Comma 13 2 4 4 3" xfId="4415" xr:uid="{89A07834-0D49-4BF5-BFF5-F491B34CD9D4}"/>
    <cellStyle name="Comma 13 2 4 4 3 2" xfId="4416" xr:uid="{D2F0EB72-BEFC-40DC-A959-D1D8028D3806}"/>
    <cellStyle name="Comma 13 2 4 4 3 2 2" xfId="4417" xr:uid="{9D404B28-8380-48B3-9D37-34CA6EE8FE31}"/>
    <cellStyle name="Comma 13 2 4 4 3 2_ACT_NIBD EQ" xfId="4418" xr:uid="{6548B069-E635-4D7F-8863-CEF44053E28B}"/>
    <cellStyle name="Comma 13 2 4 4 3 3" xfId="4419" xr:uid="{02CF39C6-8B14-4F2C-9C2E-F6A0494770E1}"/>
    <cellStyle name="Comma 13 2 4 4 3_ACT_NIBD EQ" xfId="4420" xr:uid="{E5C68DD9-6F91-4DC6-8BAA-2E35E5A2A352}"/>
    <cellStyle name="Comma 13 2 4 4 4" xfId="4421" xr:uid="{6902886E-EDCC-40C0-B5BC-DD7FC40F7755}"/>
    <cellStyle name="Comma 13 2 4 4 4 2" xfId="4422" xr:uid="{D9D5A9FE-0E4B-494D-9A5F-09B5328092F4}"/>
    <cellStyle name="Comma 13 2 4 4 4_ACT_NIBD EQ" xfId="4423" xr:uid="{809C85AD-B095-4AF5-BE7D-AE2F213F8281}"/>
    <cellStyle name="Comma 13 2 4 4 5" xfId="4424" xr:uid="{FA8C7853-0DB7-48C6-9292-AB04DCFA2080}"/>
    <cellStyle name="Comma 13 2 4 4_ACT_NIBD EQ" xfId="4425" xr:uid="{676F9263-F9C6-4A82-B60D-496124A6051B}"/>
    <cellStyle name="Comma 13 2 4 5" xfId="4426" xr:uid="{5B418FAD-9DCB-4623-93F6-8FA06C78043C}"/>
    <cellStyle name="Comma 13 2 4 5 2" xfId="4427" xr:uid="{79EBB83A-685F-45BD-8A81-B8162C411924}"/>
    <cellStyle name="Comma 13 2 4 5 2 2" xfId="4428" xr:uid="{3C972DB6-8A2C-41D4-B999-CFEC02992043}"/>
    <cellStyle name="Comma 13 2 4 5 2 2 2" xfId="4429" xr:uid="{4295AE2D-C70D-442D-9C61-054EA94FD10E}"/>
    <cellStyle name="Comma 13 2 4 5 2 2_ACT_NIBD EQ" xfId="4430" xr:uid="{4B72C472-60B5-41B5-8B19-739E3A4C3C54}"/>
    <cellStyle name="Comma 13 2 4 5 2 3" xfId="4431" xr:uid="{4F636560-34E1-49EB-8692-B2C5CA2BBCEB}"/>
    <cellStyle name="Comma 13 2 4 5 2_ACT_NIBD EQ" xfId="4432" xr:uid="{5EF97060-26A7-411E-81B2-BDB913002BB7}"/>
    <cellStyle name="Comma 13 2 4 5 3" xfId="4433" xr:uid="{F9C767CA-B54C-414E-8B55-F77D525E1CD9}"/>
    <cellStyle name="Comma 13 2 4 5 3 2" xfId="4434" xr:uid="{B2F0C6CF-EE93-4D35-B320-DDBFE76117E1}"/>
    <cellStyle name="Comma 13 2 4 5 3_ACT_NIBD EQ" xfId="4435" xr:uid="{FBD23A28-6C98-4F7D-8ACC-AA1B57D91F89}"/>
    <cellStyle name="Comma 13 2 4 5 4" xfId="4436" xr:uid="{B8E1C79E-AE08-4068-A3F4-677F7ABEC689}"/>
    <cellStyle name="Comma 13 2 4 5_ACT_NIBD EQ" xfId="4437" xr:uid="{993AA739-59EA-4BB4-BC90-39BAFFAEEF63}"/>
    <cellStyle name="Comma 13 2 4 6" xfId="4438" xr:uid="{9C0CBF91-336A-4794-AE15-F1965A2E60AE}"/>
    <cellStyle name="Comma 13 2 4 6 2" xfId="4439" xr:uid="{DE76802E-BA52-4A34-A146-0C24676671A6}"/>
    <cellStyle name="Comma 13 2 4 6 2 2" xfId="4440" xr:uid="{E2E99444-4DDE-408E-B3DC-8B0C68B751F2}"/>
    <cellStyle name="Comma 13 2 4 6 2_ACT_NIBD EQ" xfId="4441" xr:uid="{2DD5F111-DCEF-4F1B-8309-4EFACF9194C1}"/>
    <cellStyle name="Comma 13 2 4 6 3" xfId="4442" xr:uid="{66DD1111-CE3A-4DAF-A0C5-8CB1FAE06519}"/>
    <cellStyle name="Comma 13 2 4 6_ACT_NIBD EQ" xfId="4443" xr:uid="{A037178C-2BE4-49FD-8FFA-1E025FDD6104}"/>
    <cellStyle name="Comma 13 2 4 7" xfId="4444" xr:uid="{4849B374-5D49-4C97-8E7D-3403D1E0E4CF}"/>
    <cellStyle name="Comma 13 2 4 7 2" xfId="4445" xr:uid="{8FC5BC35-406F-4546-AE74-0B62C6D522EC}"/>
    <cellStyle name="Comma 13 2 4 7_ACT_NIBD EQ" xfId="4446" xr:uid="{02756814-5E0D-4B67-B2E1-31FFED58D40F}"/>
    <cellStyle name="Comma 13 2 4 8" xfId="4447" xr:uid="{FC7C19CC-0900-4EF3-977C-B1684179DE2E}"/>
    <cellStyle name="Comma 13 2 4_ACT Segment adj EBITDA" xfId="4448" xr:uid="{959AAC07-9AB8-45AD-85EF-FD3972C2BA02}"/>
    <cellStyle name="Comma 13 2 5" xfId="4449" xr:uid="{ADB7C5E3-F1F1-4D8C-8DD6-DC85470A6395}"/>
    <cellStyle name="Comma 13 2 5 2" xfId="4450" xr:uid="{BDE25A70-1B9D-4CB6-8905-0A95C107E9FB}"/>
    <cellStyle name="Comma 13 2 5 2 2" xfId="4451" xr:uid="{472C923F-ABEF-4308-8FCE-A0B127FB2BD3}"/>
    <cellStyle name="Comma 13 2 5 2 2 2" xfId="4452" xr:uid="{79EF3B55-1F6E-42C0-BC2A-AF998A363B76}"/>
    <cellStyle name="Comma 13 2 5 2 2 2 2" xfId="4453" xr:uid="{16F5371C-3CDF-4F17-812B-13FC8C3159E6}"/>
    <cellStyle name="Comma 13 2 5 2 2 2 2 2" xfId="4454" xr:uid="{F8A9B261-C532-43D4-81A3-80A6CDD7FF6A}"/>
    <cellStyle name="Comma 13 2 5 2 2 2 2 2 2" xfId="4455" xr:uid="{E81936A7-AA61-43B5-BED1-7CC628433D3D}"/>
    <cellStyle name="Comma 13 2 5 2 2 2 2 2_ACT_NIBD EQ" xfId="4456" xr:uid="{61D564F9-C876-44B0-B61D-3989A867724B}"/>
    <cellStyle name="Comma 13 2 5 2 2 2 2 3" xfId="4457" xr:uid="{2E801336-2750-4775-8836-7D5FC457F739}"/>
    <cellStyle name="Comma 13 2 5 2 2 2 2_ACT_NIBD EQ" xfId="4458" xr:uid="{F70421AE-FEFA-494A-A151-905EA9671749}"/>
    <cellStyle name="Comma 13 2 5 2 2 2 3" xfId="4459" xr:uid="{A7B5E0B8-F753-4515-B06B-E55BE297B23B}"/>
    <cellStyle name="Comma 13 2 5 2 2 2 3 2" xfId="4460" xr:uid="{4D8BF875-709B-4DE0-8205-E1F8B5B33765}"/>
    <cellStyle name="Comma 13 2 5 2 2 2 3_ACT_NIBD EQ" xfId="4461" xr:uid="{EDED1F4E-2208-4041-8C48-2B4BBC96B016}"/>
    <cellStyle name="Comma 13 2 5 2 2 2 4" xfId="4462" xr:uid="{1E766F64-923C-4711-9E77-0B805DEA0D5F}"/>
    <cellStyle name="Comma 13 2 5 2 2 2_ACT_NIBD EQ" xfId="4463" xr:uid="{650323D5-FA67-4312-8842-EEEBD95DC244}"/>
    <cellStyle name="Comma 13 2 5 2 2 3" xfId="4464" xr:uid="{26C100B3-2115-4402-BEFB-9AC7E5D11119}"/>
    <cellStyle name="Comma 13 2 5 2 2 3 2" xfId="4465" xr:uid="{8094753B-4B0B-4219-9ABE-71B912FBF2F6}"/>
    <cellStyle name="Comma 13 2 5 2 2 3 2 2" xfId="4466" xr:uid="{CE870D40-5150-4EA7-9D61-F5789D080F38}"/>
    <cellStyle name="Comma 13 2 5 2 2 3 2_ACT_NIBD EQ" xfId="4467" xr:uid="{C8D8CC6F-C602-4686-A9D9-95E64EA6E7C6}"/>
    <cellStyle name="Comma 13 2 5 2 2 3 3" xfId="4468" xr:uid="{2716261F-B808-483B-A4D5-F206E75C6AE2}"/>
    <cellStyle name="Comma 13 2 5 2 2 3_ACT_NIBD EQ" xfId="4469" xr:uid="{7406016F-B6C4-4118-AAA9-BC307238E8BE}"/>
    <cellStyle name="Comma 13 2 5 2 2 4" xfId="4470" xr:uid="{0918DCCF-EA18-4B4F-AE6E-1BDB790C5FFD}"/>
    <cellStyle name="Comma 13 2 5 2 2 4 2" xfId="4471" xr:uid="{CC045F7B-CDDE-43C4-99CA-5C9F7F2B8C6F}"/>
    <cellStyle name="Comma 13 2 5 2 2 4_ACT_NIBD EQ" xfId="4472" xr:uid="{111EF194-E55E-45D6-93A2-CACCEE193BBC}"/>
    <cellStyle name="Comma 13 2 5 2 2 5" xfId="4473" xr:uid="{FBBC8AB2-8A8F-4464-AA7E-B71DF166E2FE}"/>
    <cellStyle name="Comma 13 2 5 2 2_ACT_NIBD EQ" xfId="4474" xr:uid="{76EB9960-076B-435C-9D38-91CEF19987BF}"/>
    <cellStyle name="Comma 13 2 5 2 3" xfId="4475" xr:uid="{AF376F66-E5B5-4489-B31A-F635FD8C6406}"/>
    <cellStyle name="Comma 13 2 5 2 3 2" xfId="4476" xr:uid="{BEF6C0AB-4310-4604-ACCD-1FE7EFD9687E}"/>
    <cellStyle name="Comma 13 2 5 2 3 2 2" xfId="4477" xr:uid="{2E429F77-DAD2-4923-9F3D-094AE77FF820}"/>
    <cellStyle name="Comma 13 2 5 2 3 2 2 2" xfId="4478" xr:uid="{1FD1F865-F76E-41F1-9787-31C0C20F4949}"/>
    <cellStyle name="Comma 13 2 5 2 3 2 2_ACT_NIBD EQ" xfId="4479" xr:uid="{D29EA855-45B9-443A-8F8A-8B5A57F4A257}"/>
    <cellStyle name="Comma 13 2 5 2 3 2 3" xfId="4480" xr:uid="{2C96AD86-DC03-4DA5-A0BE-6B2FCE32ADA8}"/>
    <cellStyle name="Comma 13 2 5 2 3 2_ACT_NIBD EQ" xfId="4481" xr:uid="{9DFC8961-3DEA-439B-8EDB-184B7BD7A80A}"/>
    <cellStyle name="Comma 13 2 5 2 3 3" xfId="4482" xr:uid="{3B55D595-FC66-43DB-82ED-3BF0A65465AE}"/>
    <cellStyle name="Comma 13 2 5 2 3 3 2" xfId="4483" xr:uid="{9D87DEA7-5DCF-4655-93D0-C31FF3B6D7AC}"/>
    <cellStyle name="Comma 13 2 5 2 3 3_ACT_NIBD EQ" xfId="4484" xr:uid="{A85A8A25-6ED5-4D98-BC98-99670D86C5FA}"/>
    <cellStyle name="Comma 13 2 5 2 3 4" xfId="4485" xr:uid="{DDCBAC06-49C2-4720-94D9-8F9AE3DE980F}"/>
    <cellStyle name="Comma 13 2 5 2 3_ACT_NIBD EQ" xfId="4486" xr:uid="{576E7DC4-11B8-43B9-A318-289ED17A2CA6}"/>
    <cellStyle name="Comma 13 2 5 2 4" xfId="4487" xr:uid="{46611A6C-B1EF-4908-AB7C-C45A6E6CD422}"/>
    <cellStyle name="Comma 13 2 5 2 4 2" xfId="4488" xr:uid="{986183FB-C343-4755-939F-2B972DE53501}"/>
    <cellStyle name="Comma 13 2 5 2 4 2 2" xfId="4489" xr:uid="{D0B3BF61-6087-44BC-AA48-E3181455309F}"/>
    <cellStyle name="Comma 13 2 5 2 4 2_ACT_NIBD EQ" xfId="4490" xr:uid="{35ACE9AC-D5A9-42D5-85DD-5C95831C6AA4}"/>
    <cellStyle name="Comma 13 2 5 2 4 3" xfId="4491" xr:uid="{DFA89C34-C878-4EAA-82F8-294F376D172B}"/>
    <cellStyle name="Comma 13 2 5 2 4_ACT_NIBD EQ" xfId="4492" xr:uid="{A65228D9-8E8C-4538-8C19-3E49FB99E7A3}"/>
    <cellStyle name="Comma 13 2 5 2 5" xfId="4493" xr:uid="{BC51281F-EED6-4CFE-983F-8A0C366DB04E}"/>
    <cellStyle name="Comma 13 2 5 2 5 2" xfId="4494" xr:uid="{FBBB8D46-6194-477E-BB89-779AA77C9A33}"/>
    <cellStyle name="Comma 13 2 5 2 5_ACT_NIBD EQ" xfId="4495" xr:uid="{EFE7D500-E3E6-480B-BFF5-7C685FE5E821}"/>
    <cellStyle name="Comma 13 2 5 2 6" xfId="4496" xr:uid="{74682DE4-62BE-419C-8A7D-BC0EA2CFD8F8}"/>
    <cellStyle name="Comma 13 2 5 2_ACT_NIBD EQ" xfId="4497" xr:uid="{DAC78069-BC41-4F81-85AD-D841E6E908FD}"/>
    <cellStyle name="Comma 13 2 5 3" xfId="4498" xr:uid="{AB93910A-DCF8-4D67-953C-FC642F062DE2}"/>
    <cellStyle name="Comma 13 2 5 3 2" xfId="4499" xr:uid="{4B9C1A2C-E431-41C5-9F91-0555A8E7BF9E}"/>
    <cellStyle name="Comma 13 2 5 3 2 2" xfId="4500" xr:uid="{B7BA83C2-9F2C-449F-85F7-C6E2FB9EC6BA}"/>
    <cellStyle name="Comma 13 2 5 3 2 2 2" xfId="4501" xr:uid="{3143BF5D-E35E-4075-A61F-B8B69C66A8C1}"/>
    <cellStyle name="Comma 13 2 5 3 2 2 2 2" xfId="4502" xr:uid="{ADBFD67E-758A-4D50-B749-337036E83E79}"/>
    <cellStyle name="Comma 13 2 5 3 2 2 2 2 2" xfId="4503" xr:uid="{EE801EFF-6998-4D23-AD67-D22132CEE284}"/>
    <cellStyle name="Comma 13 2 5 3 2 2 2 2_ACT_NIBD EQ" xfId="4504" xr:uid="{16C53627-8D8E-4B62-9740-4CB260712426}"/>
    <cellStyle name="Comma 13 2 5 3 2 2 2 3" xfId="4505" xr:uid="{C3A5E32A-A55F-4F7B-B32E-1F9B24932058}"/>
    <cellStyle name="Comma 13 2 5 3 2 2 2_ACT_NIBD EQ" xfId="4506" xr:uid="{7E93033A-5DA1-4DFC-9F2F-94041379739C}"/>
    <cellStyle name="Comma 13 2 5 3 2 2 3" xfId="4507" xr:uid="{8A531ECC-3125-452C-9FD0-E2043386B4F9}"/>
    <cellStyle name="Comma 13 2 5 3 2 2 3 2" xfId="4508" xr:uid="{3B9FCE36-0467-460C-84C1-5C8AC9546E88}"/>
    <cellStyle name="Comma 13 2 5 3 2 2 3_ACT_NIBD EQ" xfId="4509" xr:uid="{2D5E3E81-AFD2-4FC3-B4AE-7034DBDDF275}"/>
    <cellStyle name="Comma 13 2 5 3 2 2 4" xfId="4510" xr:uid="{8C4BB32E-2F6C-42AA-B4FB-457EFAE7F908}"/>
    <cellStyle name="Comma 13 2 5 3 2 2_ACT_NIBD EQ" xfId="4511" xr:uid="{CD5EBF54-CB1A-49E2-A5A6-0746B73A16F0}"/>
    <cellStyle name="Comma 13 2 5 3 2 3" xfId="4512" xr:uid="{78993C06-C707-428F-B230-3EA96B029EB6}"/>
    <cellStyle name="Comma 13 2 5 3 2 3 2" xfId="4513" xr:uid="{4950544B-1414-46E6-A035-CCAF6D9F887C}"/>
    <cellStyle name="Comma 13 2 5 3 2 3 2 2" xfId="4514" xr:uid="{89B3487B-D53A-4D66-8FA5-BEED294D745C}"/>
    <cellStyle name="Comma 13 2 5 3 2 3 2_ACT_NIBD EQ" xfId="4515" xr:uid="{92DAF5EF-6AF7-4920-A805-25F94BFBD75C}"/>
    <cellStyle name="Comma 13 2 5 3 2 3 3" xfId="4516" xr:uid="{3AD28D76-B358-42B4-B89C-0BBA742EEE5A}"/>
    <cellStyle name="Comma 13 2 5 3 2 3_ACT_NIBD EQ" xfId="4517" xr:uid="{AECCA4EE-082C-441B-9D1E-8BD12D23A8B5}"/>
    <cellStyle name="Comma 13 2 5 3 2 4" xfId="4518" xr:uid="{D977B700-E924-4427-A390-AE3F97798917}"/>
    <cellStyle name="Comma 13 2 5 3 2 4 2" xfId="4519" xr:uid="{EBFEBC37-D7D8-46CC-832E-FD857D089CE2}"/>
    <cellStyle name="Comma 13 2 5 3 2 4_ACT_NIBD EQ" xfId="4520" xr:uid="{BA585749-4242-40DB-911A-2EB07BB0E1F6}"/>
    <cellStyle name="Comma 13 2 5 3 2 5" xfId="4521" xr:uid="{4665134F-41A5-44B7-89B2-F35FCE5FADFB}"/>
    <cellStyle name="Comma 13 2 5 3 2_ACT_NIBD EQ" xfId="4522" xr:uid="{0B8292F2-9802-4BFB-9731-C6D98695C03B}"/>
    <cellStyle name="Comma 13 2 5 3 3" xfId="4523" xr:uid="{4142B455-0254-4099-957B-B342BE2C2FDB}"/>
    <cellStyle name="Comma 13 2 5 3 3 2" xfId="4524" xr:uid="{1DAC3F25-9DD0-4F49-992E-053D8570A985}"/>
    <cellStyle name="Comma 13 2 5 3 3 2 2" xfId="4525" xr:uid="{517528F9-481E-4A96-89C4-F020CE09FAB0}"/>
    <cellStyle name="Comma 13 2 5 3 3 2 2 2" xfId="4526" xr:uid="{90147E07-3AAF-44DA-8BC4-BD14D9B32B1B}"/>
    <cellStyle name="Comma 13 2 5 3 3 2 2_ACT_NIBD EQ" xfId="4527" xr:uid="{A86B8B32-C184-4E4D-B03F-16BDE4AEC63A}"/>
    <cellStyle name="Comma 13 2 5 3 3 2 3" xfId="4528" xr:uid="{A63FCA7F-EF95-4EA7-89B2-D9F92C9FAD92}"/>
    <cellStyle name="Comma 13 2 5 3 3 2_ACT_NIBD EQ" xfId="4529" xr:uid="{B9E6F84C-8E4A-4EBC-AEC7-4A11153B84B3}"/>
    <cellStyle name="Comma 13 2 5 3 3 3" xfId="4530" xr:uid="{2CB48253-7E04-437D-8207-15AD3C54F149}"/>
    <cellStyle name="Comma 13 2 5 3 3 3 2" xfId="4531" xr:uid="{464B2D94-AC8D-4C1D-9E74-710283052812}"/>
    <cellStyle name="Comma 13 2 5 3 3 3_ACT_NIBD EQ" xfId="4532" xr:uid="{8367DFB5-363C-4E80-AC76-0D41A3A807FF}"/>
    <cellStyle name="Comma 13 2 5 3 3 4" xfId="4533" xr:uid="{5486CDD7-BB15-4BB9-8424-8F16D788312B}"/>
    <cellStyle name="Comma 13 2 5 3 3_ACT_NIBD EQ" xfId="4534" xr:uid="{AC9593FC-7BA1-4666-B96E-336C656882F0}"/>
    <cellStyle name="Comma 13 2 5 3 4" xfId="4535" xr:uid="{D8DAADC2-0CE0-4AE6-BDAA-677F95E7C784}"/>
    <cellStyle name="Comma 13 2 5 3 4 2" xfId="4536" xr:uid="{19785EDE-017D-4390-8303-534DF9DD3503}"/>
    <cellStyle name="Comma 13 2 5 3 4 2 2" xfId="4537" xr:uid="{CCD01D86-403E-4E25-BE27-4C3D71C400DF}"/>
    <cellStyle name="Comma 13 2 5 3 4 2_ACT_NIBD EQ" xfId="4538" xr:uid="{2F8E460B-82C3-42D0-930E-C902D29321F5}"/>
    <cellStyle name="Comma 13 2 5 3 4 3" xfId="4539" xr:uid="{F107629D-717D-410D-BC99-DF0B26D60C5C}"/>
    <cellStyle name="Comma 13 2 5 3 4_ACT_NIBD EQ" xfId="4540" xr:uid="{E7485C93-66CC-4104-BA70-6A7359C2E82C}"/>
    <cellStyle name="Comma 13 2 5 3 5" xfId="4541" xr:uid="{7890625A-C313-49E8-BF4C-8706A8DD7EE3}"/>
    <cellStyle name="Comma 13 2 5 3 5 2" xfId="4542" xr:uid="{4245ECBD-B148-4C96-A990-8A822E3F69CF}"/>
    <cellStyle name="Comma 13 2 5 3 5_ACT_NIBD EQ" xfId="4543" xr:uid="{32469806-6FFC-4136-88F2-9E17728077BD}"/>
    <cellStyle name="Comma 13 2 5 3 6" xfId="4544" xr:uid="{091BF57F-B538-4932-B04B-D8B6F3A87C61}"/>
    <cellStyle name="Comma 13 2 5 3_ACT_NIBD EQ" xfId="4545" xr:uid="{EC4E53B4-7FA7-499D-86A6-7FC6A4A17D24}"/>
    <cellStyle name="Comma 13 2 5 4" xfId="4546" xr:uid="{29ACAE8D-226A-4F26-9DF4-5303FBB5671A}"/>
    <cellStyle name="Comma 13 2 5 4 2" xfId="4547" xr:uid="{8D8BD84A-9959-4698-992B-7D3DD3E77CA3}"/>
    <cellStyle name="Comma 13 2 5 4 2 2" xfId="4548" xr:uid="{C7F97566-82FF-4FEE-8AD0-9C13467486A6}"/>
    <cellStyle name="Comma 13 2 5 4 2 2 2" xfId="4549" xr:uid="{BEA982AC-4788-4CE7-A5F0-6A2C59BB37BD}"/>
    <cellStyle name="Comma 13 2 5 4 2 2 2 2" xfId="4550" xr:uid="{89A1B6A1-8486-4FC1-8ADB-14BEABF3985B}"/>
    <cellStyle name="Comma 13 2 5 4 2 2 2_ACT_NIBD EQ" xfId="4551" xr:uid="{5A417D09-A0E5-4C66-B825-03AD124E381A}"/>
    <cellStyle name="Comma 13 2 5 4 2 2 3" xfId="4552" xr:uid="{CA2BCF2E-3B55-461F-82F5-62DAEB6F026B}"/>
    <cellStyle name="Comma 13 2 5 4 2 2_ACT_NIBD EQ" xfId="4553" xr:uid="{C3C1640F-2DD7-43C7-BE7C-4F6596D6469C}"/>
    <cellStyle name="Comma 13 2 5 4 2 3" xfId="4554" xr:uid="{D69A2904-DBF4-4044-81D7-0CDB0ECC5381}"/>
    <cellStyle name="Comma 13 2 5 4 2 3 2" xfId="4555" xr:uid="{5B714A3C-370B-418C-9F4A-1393A2A08785}"/>
    <cellStyle name="Comma 13 2 5 4 2 3_ACT_NIBD EQ" xfId="4556" xr:uid="{E647B4E2-8F4F-4BD0-B9A6-37B25186ECD3}"/>
    <cellStyle name="Comma 13 2 5 4 2 4" xfId="4557" xr:uid="{4B4F7EFF-BA3D-4371-AB24-B782791EF000}"/>
    <cellStyle name="Comma 13 2 5 4 2_ACT_NIBD EQ" xfId="4558" xr:uid="{738C1EFF-94B2-4C41-9392-DCA578F3D0D8}"/>
    <cellStyle name="Comma 13 2 5 4 3" xfId="4559" xr:uid="{57E1D684-6BA2-48C9-92BC-DCFD74C9C200}"/>
    <cellStyle name="Comma 13 2 5 4 3 2" xfId="4560" xr:uid="{0329AAA3-9155-4F0E-97A6-E5B248C5B348}"/>
    <cellStyle name="Comma 13 2 5 4 3 2 2" xfId="4561" xr:uid="{D5F1B01E-EFF0-4A05-86B6-37610620AA5E}"/>
    <cellStyle name="Comma 13 2 5 4 3 2_ACT_NIBD EQ" xfId="4562" xr:uid="{650C02FA-42F8-4BEC-A45E-4DB571CF7DF0}"/>
    <cellStyle name="Comma 13 2 5 4 3 3" xfId="4563" xr:uid="{0BBCD477-D8B8-419D-AE36-9F09C30524CF}"/>
    <cellStyle name="Comma 13 2 5 4 3_ACT_NIBD EQ" xfId="4564" xr:uid="{93AF7D08-1BF1-4374-8926-2E6968D8D406}"/>
    <cellStyle name="Comma 13 2 5 4 4" xfId="4565" xr:uid="{F0C0BA2E-99AA-4EB8-9416-A988E9253FD4}"/>
    <cellStyle name="Comma 13 2 5 4 4 2" xfId="4566" xr:uid="{E61F547B-DAFB-4E47-94C0-45D0535A6CD7}"/>
    <cellStyle name="Comma 13 2 5 4 4_ACT_NIBD EQ" xfId="4567" xr:uid="{C9E184E6-7C90-4F74-89AE-1C27D9531CCD}"/>
    <cellStyle name="Comma 13 2 5 4 5" xfId="4568" xr:uid="{3F6154D3-B639-493E-9477-C94D788F3B62}"/>
    <cellStyle name="Comma 13 2 5 4_ACT_NIBD EQ" xfId="4569" xr:uid="{6FB6DEA5-5B7E-45F6-860E-070CB2FE2AF2}"/>
    <cellStyle name="Comma 13 2 5 5" xfId="4570" xr:uid="{7D55218E-2814-4CCC-941B-84E72DE39D50}"/>
    <cellStyle name="Comma 13 2 5 5 2" xfId="4571" xr:uid="{01F46447-C970-41EF-A9FC-99804B1724B0}"/>
    <cellStyle name="Comma 13 2 5 5 2 2" xfId="4572" xr:uid="{AE480CA9-394A-4058-9E48-1A4CF3BE1172}"/>
    <cellStyle name="Comma 13 2 5 5 2 2 2" xfId="4573" xr:uid="{A4184E3C-251A-4C89-BB6F-DD45CD15AD96}"/>
    <cellStyle name="Comma 13 2 5 5 2 2_ACT_NIBD EQ" xfId="4574" xr:uid="{ADC346E4-7BF5-4166-8162-9F3F05033282}"/>
    <cellStyle name="Comma 13 2 5 5 2 3" xfId="4575" xr:uid="{55A04974-27D6-4FA9-9ED2-3EED912D67EF}"/>
    <cellStyle name="Comma 13 2 5 5 2_ACT_NIBD EQ" xfId="4576" xr:uid="{72BE8BCE-B68E-4381-BD2D-AA354A6919EA}"/>
    <cellStyle name="Comma 13 2 5 5 3" xfId="4577" xr:uid="{F8E445D7-370A-4C37-868C-AC42118FCB13}"/>
    <cellStyle name="Comma 13 2 5 5 3 2" xfId="4578" xr:uid="{484F16FC-6771-4D8A-ABBB-6706135B3C97}"/>
    <cellStyle name="Comma 13 2 5 5 3_ACT_NIBD EQ" xfId="4579" xr:uid="{D59E41BA-6C93-4DD3-B62A-89711C46710E}"/>
    <cellStyle name="Comma 13 2 5 5 4" xfId="4580" xr:uid="{7C104F7F-B117-4023-B53F-D771C71774B0}"/>
    <cellStyle name="Comma 13 2 5 5_ACT_NIBD EQ" xfId="4581" xr:uid="{C4763F23-D5AB-43CA-9F17-282796C513D6}"/>
    <cellStyle name="Comma 13 2 5 6" xfId="4582" xr:uid="{B80B07D6-0934-4BAF-BB09-E693739DA1DA}"/>
    <cellStyle name="Comma 13 2 5 6 2" xfId="4583" xr:uid="{8D61239D-926F-493F-B8A1-4944739C6FBF}"/>
    <cellStyle name="Comma 13 2 5 6 2 2" xfId="4584" xr:uid="{80AAF4C4-5B11-4BE8-A6AF-1ED551B56A09}"/>
    <cellStyle name="Comma 13 2 5 6 2_ACT_NIBD EQ" xfId="4585" xr:uid="{DC45E80B-2F2A-47E8-81ED-E2EBFB6F8B9B}"/>
    <cellStyle name="Comma 13 2 5 6 3" xfId="4586" xr:uid="{B2039581-171A-43DA-8343-85396F0EE500}"/>
    <cellStyle name="Comma 13 2 5 6_ACT_NIBD EQ" xfId="4587" xr:uid="{9113D3C4-5A13-4778-AC7A-5DF81BEA0BAB}"/>
    <cellStyle name="Comma 13 2 5 7" xfId="4588" xr:uid="{C62E421E-38F9-45CF-B3B8-D4268611FDCD}"/>
    <cellStyle name="Comma 13 2 5 7 2" xfId="4589" xr:uid="{88AC030A-0EFC-4D45-8345-C01645494499}"/>
    <cellStyle name="Comma 13 2 5 7_ACT_NIBD EQ" xfId="4590" xr:uid="{DAA482ED-8F80-49CC-9C40-FAA3C7D6DF81}"/>
    <cellStyle name="Comma 13 2 5 8" xfId="4591" xr:uid="{CD93DCB1-D78D-4424-94A0-644D838E9115}"/>
    <cellStyle name="Comma 13 2 5_ACT_NIBD EQ" xfId="4592" xr:uid="{74AE0D7B-6621-4B8D-945A-4163A12875E2}"/>
    <cellStyle name="Comma 13 2 6" xfId="4593" xr:uid="{3C887891-EC87-4D1D-B62C-8F356B71389E}"/>
    <cellStyle name="Comma 13 2 6 2" xfId="4594" xr:uid="{E7976C59-B83A-4C93-854C-A20B2E04A496}"/>
    <cellStyle name="Comma 13 2 6 2 2" xfId="4595" xr:uid="{8BEC3368-6FC3-4ACA-BBD3-9E7E31E6460E}"/>
    <cellStyle name="Comma 13 2 6 2 2 2" xfId="4596" xr:uid="{A908B9D1-58E2-4F4A-B8AF-AAC22AF7E425}"/>
    <cellStyle name="Comma 13 2 6 2 2 2 2" xfId="4597" xr:uid="{B8279FD2-708E-4E61-8659-684918900450}"/>
    <cellStyle name="Comma 13 2 6 2 2 2 2 2" xfId="4598" xr:uid="{A4089D0E-3B29-488A-A290-719631ADF0F2}"/>
    <cellStyle name="Comma 13 2 6 2 2 2 2_ACT_NIBD EQ" xfId="4599" xr:uid="{D5054A06-9AFF-4D09-9BAF-C54BF72E3DB4}"/>
    <cellStyle name="Comma 13 2 6 2 2 2 3" xfId="4600" xr:uid="{EBA49102-8135-45B8-90FA-155E6FB03A9D}"/>
    <cellStyle name="Comma 13 2 6 2 2 2_ACT_NIBD EQ" xfId="4601" xr:uid="{EB66A046-7763-4165-A40C-0772CEA3004A}"/>
    <cellStyle name="Comma 13 2 6 2 2 3" xfId="4602" xr:uid="{97CB2FFC-75B8-45EF-8827-4C10C11B3466}"/>
    <cellStyle name="Comma 13 2 6 2 2 3 2" xfId="4603" xr:uid="{A4CC2347-D33F-4E49-B82A-4BE558F8F322}"/>
    <cellStyle name="Comma 13 2 6 2 2 3_ACT_NIBD EQ" xfId="4604" xr:uid="{6CD222DD-6FF1-4102-A4C5-9F63F518525E}"/>
    <cellStyle name="Comma 13 2 6 2 2 4" xfId="4605" xr:uid="{6A8E7CFE-8331-4C2B-9FBE-DAEE94F439E0}"/>
    <cellStyle name="Comma 13 2 6 2 2_ACT_NIBD EQ" xfId="4606" xr:uid="{5332C7E7-A246-4CF6-BC33-09E13688B5BD}"/>
    <cellStyle name="Comma 13 2 6 2 3" xfId="4607" xr:uid="{ACCD585E-A515-4205-AABF-5A0BEA5B649A}"/>
    <cellStyle name="Comma 13 2 6 2 3 2" xfId="4608" xr:uid="{B8F28570-6BA1-4B4F-9CAF-6333716F1F37}"/>
    <cellStyle name="Comma 13 2 6 2 3 2 2" xfId="4609" xr:uid="{9A65E1DB-12F0-488C-8B37-5B816FBB560D}"/>
    <cellStyle name="Comma 13 2 6 2 3 2_ACT_NIBD EQ" xfId="4610" xr:uid="{695563C3-F846-419E-BAD4-42B68B3E37EA}"/>
    <cellStyle name="Comma 13 2 6 2 3 3" xfId="4611" xr:uid="{CE1C4B76-3B75-483C-8EEB-BD19F3832495}"/>
    <cellStyle name="Comma 13 2 6 2 3_ACT_NIBD EQ" xfId="4612" xr:uid="{235DA4A4-22D8-4233-8A9E-507E859D2955}"/>
    <cellStyle name="Comma 13 2 6 2 4" xfId="4613" xr:uid="{1FF94110-A2E1-4718-B3E1-13D08A9BF20F}"/>
    <cellStyle name="Comma 13 2 6 2 4 2" xfId="4614" xr:uid="{CECF80F0-9710-41C3-8784-73F27EFED3E9}"/>
    <cellStyle name="Comma 13 2 6 2 4_ACT_NIBD EQ" xfId="4615" xr:uid="{04CE45BD-FF65-431C-B3D3-141AF50346BC}"/>
    <cellStyle name="Comma 13 2 6 2 5" xfId="4616" xr:uid="{FA6AC8CA-172F-442D-843E-9B92C06989BE}"/>
    <cellStyle name="Comma 13 2 6 2_ACT_NIBD EQ" xfId="4617" xr:uid="{C380CE44-B3B8-49E0-B2B9-4F3BBFF1CC6F}"/>
    <cellStyle name="Comma 13 2 6 3" xfId="4618" xr:uid="{AABAF937-D5CD-40CF-B576-D6364BBEAD6D}"/>
    <cellStyle name="Comma 13 2 6 3 2" xfId="4619" xr:uid="{8C552FE3-3B3D-43E9-B34B-25C5EA786481}"/>
    <cellStyle name="Comma 13 2 6 3 2 2" xfId="4620" xr:uid="{E08548F9-2907-4DF8-96D7-8F79D257DF29}"/>
    <cellStyle name="Comma 13 2 6 3 2 2 2" xfId="4621" xr:uid="{CE388A86-D147-40F8-AE8C-4D668F84DC9C}"/>
    <cellStyle name="Comma 13 2 6 3 2 2_ACT_NIBD EQ" xfId="4622" xr:uid="{AA118B41-FF91-4FF6-9400-BA34860B321B}"/>
    <cellStyle name="Comma 13 2 6 3 2 3" xfId="4623" xr:uid="{36659678-4D7E-49FC-A8CA-262DF5EAC448}"/>
    <cellStyle name="Comma 13 2 6 3 2_ACT_NIBD EQ" xfId="4624" xr:uid="{E1F67585-DAF5-48D6-8F82-7117F5D09164}"/>
    <cellStyle name="Comma 13 2 6 3 3" xfId="4625" xr:uid="{8837AB77-DDBB-4838-A99F-FF9FB9F5C78D}"/>
    <cellStyle name="Comma 13 2 6 3 3 2" xfId="4626" xr:uid="{36924AFB-26A0-40AD-8963-2E32DC28DBB9}"/>
    <cellStyle name="Comma 13 2 6 3 3_ACT_NIBD EQ" xfId="4627" xr:uid="{BA63D908-BE5F-485C-B559-ABD95B4BB3AB}"/>
    <cellStyle name="Comma 13 2 6 3 4" xfId="4628" xr:uid="{43CE0251-7ACF-4A78-892A-CCEC863DD394}"/>
    <cellStyle name="Comma 13 2 6 3_ACT_NIBD EQ" xfId="4629" xr:uid="{81E8F474-D775-43AE-86AA-33F7C89A72EA}"/>
    <cellStyle name="Comma 13 2 6 4" xfId="4630" xr:uid="{464C56C5-E88B-4B95-B04F-1D4BB2A7F9D0}"/>
    <cellStyle name="Comma 13 2 6 4 2" xfId="4631" xr:uid="{7B324F4F-76A8-42E9-BA0C-A49BD1DAC07D}"/>
    <cellStyle name="Comma 13 2 6 4 2 2" xfId="4632" xr:uid="{FF1CC096-37F6-444C-B38E-F24FAFFF369B}"/>
    <cellStyle name="Comma 13 2 6 4 2_ACT_NIBD EQ" xfId="4633" xr:uid="{6775C399-1AB9-4317-A8C3-A40E67017A47}"/>
    <cellStyle name="Comma 13 2 6 4 3" xfId="4634" xr:uid="{E4EECACD-4BB5-4366-8F94-27A0A50857ED}"/>
    <cellStyle name="Comma 13 2 6 4_ACT_NIBD EQ" xfId="4635" xr:uid="{7F3939AF-4BEA-496C-B652-9ADDC72CD13A}"/>
    <cellStyle name="Comma 13 2 6 5" xfId="4636" xr:uid="{2267067D-B2DC-463C-B1D7-BB01C3E77BA8}"/>
    <cellStyle name="Comma 13 2 6 5 2" xfId="4637" xr:uid="{A63DF480-2E6E-42B6-82A7-F92437E4097D}"/>
    <cellStyle name="Comma 13 2 6 5_ACT_NIBD EQ" xfId="4638" xr:uid="{60E47382-10A8-4A94-92F6-3A576431D369}"/>
    <cellStyle name="Comma 13 2 6 6" xfId="4639" xr:uid="{1E49B2D5-E4CE-414D-B315-6F4F8C7E1E79}"/>
    <cellStyle name="Comma 13 2 6_ACT_NIBD EQ" xfId="4640" xr:uid="{C8534819-5453-46E9-980F-0C19CBCF133F}"/>
    <cellStyle name="Comma 13 2 7" xfId="4641" xr:uid="{75257752-01B9-49A2-AC76-5E48E56DBFF6}"/>
    <cellStyle name="Comma 13 2 7 2" xfId="4642" xr:uid="{CCBE79BB-DA98-4BC3-ABAF-F573CA3B163F}"/>
    <cellStyle name="Comma 13 2 7 2 2" xfId="4643" xr:uid="{030A0ED5-59AE-4093-8225-AAC6BD0F8B30}"/>
    <cellStyle name="Comma 13 2 7 2 2 2" xfId="4644" xr:uid="{8A13E15C-7162-4820-9717-9AA6B95AC799}"/>
    <cellStyle name="Comma 13 2 7 2 2 2 2" xfId="4645" xr:uid="{2C4F9854-9BA7-46D8-A1EC-30986877BEFA}"/>
    <cellStyle name="Comma 13 2 7 2 2 2 2 2" xfId="4646" xr:uid="{414AC737-7178-4C83-B0C1-80E3149449BE}"/>
    <cellStyle name="Comma 13 2 7 2 2 2 2_ACT_NIBD EQ" xfId="4647" xr:uid="{1292B62F-7242-4D62-AE3B-6AC00DBAED46}"/>
    <cellStyle name="Comma 13 2 7 2 2 2 3" xfId="4648" xr:uid="{F31B3F03-82F4-4518-9177-C47301117F82}"/>
    <cellStyle name="Comma 13 2 7 2 2 2_ACT_NIBD EQ" xfId="4649" xr:uid="{71295308-8D6C-4A88-9F2A-1FD4F5A3F8DA}"/>
    <cellStyle name="Comma 13 2 7 2 2 3" xfId="4650" xr:uid="{CF565B0E-2883-48D6-B258-B4C1DCA968B8}"/>
    <cellStyle name="Comma 13 2 7 2 2 3 2" xfId="4651" xr:uid="{4C2C7EC4-19A5-4B34-A5A2-8B5EAE749ABC}"/>
    <cellStyle name="Comma 13 2 7 2 2 3_ACT_NIBD EQ" xfId="4652" xr:uid="{4EFEA6F7-D1EC-4A8C-A411-087AE5E78F85}"/>
    <cellStyle name="Comma 13 2 7 2 2 4" xfId="4653" xr:uid="{873DB9CA-3AF3-4850-AD42-BEB9BB94960D}"/>
    <cellStyle name="Comma 13 2 7 2 2_ACT_NIBD EQ" xfId="4654" xr:uid="{DBA52985-A3DD-423C-AFEC-F12A7070089E}"/>
    <cellStyle name="Comma 13 2 7 2 3" xfId="4655" xr:uid="{AA597F9F-20F4-4867-9556-91A683527925}"/>
    <cellStyle name="Comma 13 2 7 2 3 2" xfId="4656" xr:uid="{5FBB3E0B-AD6A-4558-958D-49F57C4A6E55}"/>
    <cellStyle name="Comma 13 2 7 2 3 2 2" xfId="4657" xr:uid="{695B0419-436D-4D98-BE7B-E8B125B3CF04}"/>
    <cellStyle name="Comma 13 2 7 2 3 2_ACT_NIBD EQ" xfId="4658" xr:uid="{EF683E05-6601-40DE-B42D-34D1EADFA0D3}"/>
    <cellStyle name="Comma 13 2 7 2 3 3" xfId="4659" xr:uid="{4965533A-5480-4F82-84DC-F301497EAC52}"/>
    <cellStyle name="Comma 13 2 7 2 3_ACT_NIBD EQ" xfId="4660" xr:uid="{D66A7DF7-680A-40A0-9701-DDC2AF9D3A0B}"/>
    <cellStyle name="Comma 13 2 7 2 4" xfId="4661" xr:uid="{0B9B1A84-7FED-48F6-A8E3-AD6EEED4D81E}"/>
    <cellStyle name="Comma 13 2 7 2 4 2" xfId="4662" xr:uid="{2BB16B6A-9B71-4458-B06B-6E2F15054EF6}"/>
    <cellStyle name="Comma 13 2 7 2 4_ACT_NIBD EQ" xfId="4663" xr:uid="{F18ACD4D-3330-4D61-A66B-184B58FA5522}"/>
    <cellStyle name="Comma 13 2 7 2 5" xfId="4664" xr:uid="{F00CB78B-F93F-46EB-B4C1-4610FB5108FF}"/>
    <cellStyle name="Comma 13 2 7 2_ACT_NIBD EQ" xfId="4665" xr:uid="{0F5E9978-85EA-492A-8E40-99AA05B94190}"/>
    <cellStyle name="Comma 13 2 7 3" xfId="4666" xr:uid="{D61C1F78-9375-4FFD-8194-1EBCFE5D1EFD}"/>
    <cellStyle name="Comma 13 2 7 3 2" xfId="4667" xr:uid="{191F7D59-AAC4-45FB-BB9B-83F2F6E64691}"/>
    <cellStyle name="Comma 13 2 7 3 2 2" xfId="4668" xr:uid="{2F52C72A-DE45-4FD2-9986-4F16ECAC7984}"/>
    <cellStyle name="Comma 13 2 7 3 2 2 2" xfId="4669" xr:uid="{4A3A84CD-EDC2-453A-93F7-E1E82D8DE97F}"/>
    <cellStyle name="Comma 13 2 7 3 2 2_ACT_NIBD EQ" xfId="4670" xr:uid="{B1D93DD9-D792-4DB2-9CC5-E21E7CE39E40}"/>
    <cellStyle name="Comma 13 2 7 3 2 3" xfId="4671" xr:uid="{A772D86A-1D38-4384-AB19-CBBA0A3C54FC}"/>
    <cellStyle name="Comma 13 2 7 3 2_ACT_NIBD EQ" xfId="4672" xr:uid="{216FA6E2-7BB3-433A-A4D5-3ABA422151B9}"/>
    <cellStyle name="Comma 13 2 7 3 3" xfId="4673" xr:uid="{8345436E-D91C-480E-B7FC-5811AE5E825A}"/>
    <cellStyle name="Comma 13 2 7 3 3 2" xfId="4674" xr:uid="{4C518943-E4F1-4956-9721-260B75A12652}"/>
    <cellStyle name="Comma 13 2 7 3 3_ACT_NIBD EQ" xfId="4675" xr:uid="{D3A50ED4-BA93-4C6D-9B3C-2E17AF3148E8}"/>
    <cellStyle name="Comma 13 2 7 3 4" xfId="4676" xr:uid="{E0F00816-BDFE-459A-80DE-44FE9D31317E}"/>
    <cellStyle name="Comma 13 2 7 3_ACT_NIBD EQ" xfId="4677" xr:uid="{C176B31C-7207-402E-BB00-5A0876D208EA}"/>
    <cellStyle name="Comma 13 2 7 4" xfId="4678" xr:uid="{23B3C0CE-7B05-4F0A-8D97-971F7A490A64}"/>
    <cellStyle name="Comma 13 2 7 4 2" xfId="4679" xr:uid="{96190F55-C0D0-41D6-9FA7-0067AC553F44}"/>
    <cellStyle name="Comma 13 2 7 4 2 2" xfId="4680" xr:uid="{EE7537D6-03D1-4316-8BCD-B35CB6EBF308}"/>
    <cellStyle name="Comma 13 2 7 4 2_ACT_NIBD EQ" xfId="4681" xr:uid="{54B3577D-2175-4EBA-805A-BDDC068D4D63}"/>
    <cellStyle name="Comma 13 2 7 4 3" xfId="4682" xr:uid="{10107CD1-64B8-4BD1-8F1D-F6AA9FFC7F8B}"/>
    <cellStyle name="Comma 13 2 7 4_ACT_NIBD EQ" xfId="4683" xr:uid="{4A2E2EF0-691E-467A-BE76-71B164FF9008}"/>
    <cellStyle name="Comma 13 2 7 5" xfId="4684" xr:uid="{1F49FF2F-C477-4D04-A213-182F184A0CD5}"/>
    <cellStyle name="Comma 13 2 7 5 2" xfId="4685" xr:uid="{283A36FE-59EB-47E8-B8C0-B90196BF8C33}"/>
    <cellStyle name="Comma 13 2 7 5_ACT_NIBD EQ" xfId="4686" xr:uid="{DC58440C-92C3-47F5-9552-437C44018002}"/>
    <cellStyle name="Comma 13 2 7 6" xfId="4687" xr:uid="{3990C091-C09D-416C-9691-DDC3D01244BC}"/>
    <cellStyle name="Comma 13 2 7_ACT_NIBD EQ" xfId="4688" xr:uid="{5C3BBDE7-6229-452A-A880-D1FAFDB54AE1}"/>
    <cellStyle name="Comma 13 2 8" xfId="4689" xr:uid="{34CEEBF9-32D3-4F3D-9798-A542F0F81B4A}"/>
    <cellStyle name="Comma 13 2 8 2" xfId="4690" xr:uid="{6589A9F5-DD53-4862-9B45-F6D144370866}"/>
    <cellStyle name="Comma 13 2 8 2 2" xfId="4691" xr:uid="{7BF88F65-A478-4E0E-8DD1-6FF962EB3F2F}"/>
    <cellStyle name="Comma 13 2 8 2 2 2" xfId="4692" xr:uid="{FEDBACEF-BB5D-4246-A238-BB04AF3699C6}"/>
    <cellStyle name="Comma 13 2 8 2 2 2 2" xfId="4693" xr:uid="{A209B01E-3DFD-40EE-80D8-66E7F78D5509}"/>
    <cellStyle name="Comma 13 2 8 2 2 2 2 2" xfId="4694" xr:uid="{3AFF4BEA-703A-4397-9838-7740DB6864B1}"/>
    <cellStyle name="Comma 13 2 8 2 2 2 2_ACT_NIBD EQ" xfId="4695" xr:uid="{DDA50E51-F87B-4DF2-8A1F-878C40E3B91A}"/>
    <cellStyle name="Comma 13 2 8 2 2 2 3" xfId="4696" xr:uid="{FD4C72AF-839F-43B9-AE6A-974D6A638B2D}"/>
    <cellStyle name="Comma 13 2 8 2 2 2_ACT_NIBD EQ" xfId="4697" xr:uid="{E8A16F5B-C065-4590-955E-F2369727E696}"/>
    <cellStyle name="Comma 13 2 8 2 2 3" xfId="4698" xr:uid="{9FF06F40-ED6F-460F-9048-61440AE68446}"/>
    <cellStyle name="Comma 13 2 8 2 2 3 2" xfId="4699" xr:uid="{FA6B10CA-4D44-4DFC-A3D9-23B2F277FE34}"/>
    <cellStyle name="Comma 13 2 8 2 2 3_ACT_NIBD EQ" xfId="4700" xr:uid="{0C258C1D-06E3-4CE3-B745-232680CF47ED}"/>
    <cellStyle name="Comma 13 2 8 2 2 4" xfId="4701" xr:uid="{75E767EA-07C6-41CE-8CB6-17E1B8C891BB}"/>
    <cellStyle name="Comma 13 2 8 2 2_ACT_NIBD EQ" xfId="4702" xr:uid="{D3DD343F-3C7B-44C9-94CE-A29DC6042090}"/>
    <cellStyle name="Comma 13 2 8 2 3" xfId="4703" xr:uid="{0564EA64-B518-4B4C-93D1-C9927FF226EA}"/>
    <cellStyle name="Comma 13 2 8 2 3 2" xfId="4704" xr:uid="{B844A342-9819-47F5-A8BC-2C3E393EF694}"/>
    <cellStyle name="Comma 13 2 8 2 3 2 2" xfId="4705" xr:uid="{2F4C199E-BAFD-4D19-866D-74D2D93FB18A}"/>
    <cellStyle name="Comma 13 2 8 2 3 2_ACT_NIBD EQ" xfId="4706" xr:uid="{CC7D5F7B-90B1-46CE-AA7B-506E003942A4}"/>
    <cellStyle name="Comma 13 2 8 2 3 3" xfId="4707" xr:uid="{41E59B34-E406-4897-9682-CBB1C49E9D69}"/>
    <cellStyle name="Comma 13 2 8 2 3_ACT_NIBD EQ" xfId="4708" xr:uid="{D0DB4860-660F-4BD3-BEFB-44BDFF880155}"/>
    <cellStyle name="Comma 13 2 8 2 4" xfId="4709" xr:uid="{69DBB14D-C367-4528-8FCB-BD747109210A}"/>
    <cellStyle name="Comma 13 2 8 2 4 2" xfId="4710" xr:uid="{6DDE7541-096F-45BC-8525-66048A385079}"/>
    <cellStyle name="Comma 13 2 8 2 4_ACT_NIBD EQ" xfId="4711" xr:uid="{586257B9-C18B-4DDE-A293-0E275CDF0E1B}"/>
    <cellStyle name="Comma 13 2 8 2 5" xfId="4712" xr:uid="{F1D4A1D2-053F-4B1E-8CE2-471388FD6E24}"/>
    <cellStyle name="Comma 13 2 8 2_ACT_NIBD EQ" xfId="4713" xr:uid="{EEC02DBD-C6FA-42B8-B95D-F551139B67F9}"/>
    <cellStyle name="Comma 13 2 8 3" xfId="4714" xr:uid="{0A93FE0E-4038-42B1-9026-1249751D53A9}"/>
    <cellStyle name="Comma 13 2 8 3 2" xfId="4715" xr:uid="{5796F967-C834-4F4C-8B34-972EA8E3153D}"/>
    <cellStyle name="Comma 13 2 8 3 2 2" xfId="4716" xr:uid="{4542263B-B876-4D9B-8BC5-5506ACC1E80C}"/>
    <cellStyle name="Comma 13 2 8 3 2 2 2" xfId="4717" xr:uid="{83D4204E-340A-4E66-A59D-8F2C0C77717C}"/>
    <cellStyle name="Comma 13 2 8 3 2 2_ACT_NIBD EQ" xfId="4718" xr:uid="{0B29491D-AFF2-4215-9A8C-925F13FFF398}"/>
    <cellStyle name="Comma 13 2 8 3 2 3" xfId="4719" xr:uid="{5D00D080-FF5C-4102-917F-57CE6636D11C}"/>
    <cellStyle name="Comma 13 2 8 3 2_ACT_NIBD EQ" xfId="4720" xr:uid="{D1458C8C-875B-45CA-A795-A28A8E44423A}"/>
    <cellStyle name="Comma 13 2 8 3 3" xfId="4721" xr:uid="{E3F40BC6-9620-4329-B3AC-C11B5FAECC20}"/>
    <cellStyle name="Comma 13 2 8 3 3 2" xfId="4722" xr:uid="{6CC75D6D-94C2-43E3-98E9-5B7DAA060C78}"/>
    <cellStyle name="Comma 13 2 8 3 3_ACT_NIBD EQ" xfId="4723" xr:uid="{939A26C4-BDBF-4316-9CB4-87603E3C9B8A}"/>
    <cellStyle name="Comma 13 2 8 3 4" xfId="4724" xr:uid="{9776787E-EAF9-4670-8C4C-71C648BF42E8}"/>
    <cellStyle name="Comma 13 2 8 3_ACT_NIBD EQ" xfId="4725" xr:uid="{2F162387-87BD-4A05-B640-D4DEC6A0AD38}"/>
    <cellStyle name="Comma 13 2 8 4" xfId="4726" xr:uid="{9A4F7F3D-A65D-4AA4-ADEA-B060AEE235C2}"/>
    <cellStyle name="Comma 13 2 8 4 2" xfId="4727" xr:uid="{DFE2F32C-E7D9-43F4-828C-8AA524EEF8E9}"/>
    <cellStyle name="Comma 13 2 8 4 2 2" xfId="4728" xr:uid="{C44B3B4C-D716-4143-8310-7F243210057F}"/>
    <cellStyle name="Comma 13 2 8 4 2_ACT_NIBD EQ" xfId="4729" xr:uid="{8800982D-BAEC-475C-9EFD-09ECEBA264DB}"/>
    <cellStyle name="Comma 13 2 8 4 3" xfId="4730" xr:uid="{23933677-D6D4-42C7-94ED-4B9A01529108}"/>
    <cellStyle name="Comma 13 2 8 4_ACT_NIBD EQ" xfId="4731" xr:uid="{0F8825EF-738A-4B3A-950C-7F5BC6EA5003}"/>
    <cellStyle name="Comma 13 2 8 5" xfId="4732" xr:uid="{CAEE4C5D-C38D-44DD-98C5-EA5E65E7410F}"/>
    <cellStyle name="Comma 13 2 8 5 2" xfId="4733" xr:uid="{119E312F-20C1-4BBE-867D-F2079AC25F16}"/>
    <cellStyle name="Comma 13 2 8 5_ACT_NIBD EQ" xfId="4734" xr:uid="{8E855C4F-B5A3-4D0B-8474-347B9DFEF79A}"/>
    <cellStyle name="Comma 13 2 8 6" xfId="4735" xr:uid="{1FF4F2D7-77A2-4E81-A2C3-0DBBCB17F1CD}"/>
    <cellStyle name="Comma 13 2 8_ACT_NIBD EQ" xfId="4736" xr:uid="{35D9E7BE-2207-4B9A-9A27-E445A747DA8C}"/>
    <cellStyle name="Comma 13 2 9" xfId="4737" xr:uid="{108A9ABF-757E-4936-8196-B4D363A27CDC}"/>
    <cellStyle name="Comma 13 2 9 2" xfId="4738" xr:uid="{0183DB32-9A3F-4731-870E-9D99F5776E0F}"/>
    <cellStyle name="Comma 13 2 9 2 2" xfId="4739" xr:uid="{1823CFE2-6044-416E-9FC3-E5697148FA4C}"/>
    <cellStyle name="Comma 13 2 9 2 2 2" xfId="4740" xr:uid="{259F0289-F4BC-4355-9928-5533343ECEB4}"/>
    <cellStyle name="Comma 13 2 9 2 2 2 2" xfId="4741" xr:uid="{00D69B58-F6DC-411C-909A-5B77FC674DDB}"/>
    <cellStyle name="Comma 13 2 9 2 2 2_ACT_NIBD EQ" xfId="4742" xr:uid="{7739079D-C5DC-4BE3-952D-A0B5DA9429FB}"/>
    <cellStyle name="Comma 13 2 9 2 2 3" xfId="4743" xr:uid="{BD1659CE-69D6-47A2-B1FB-DC112C0035B0}"/>
    <cellStyle name="Comma 13 2 9 2 2_ACT_NIBD EQ" xfId="4744" xr:uid="{9D2EAEAE-FB4B-4D5F-9445-A0BB8B2468EF}"/>
    <cellStyle name="Comma 13 2 9 2 3" xfId="4745" xr:uid="{9E487EFB-90EF-4286-A168-74C14D521EC8}"/>
    <cellStyle name="Comma 13 2 9 2 3 2" xfId="4746" xr:uid="{2663A680-DA37-4DF6-8636-1878BAC2A9B1}"/>
    <cellStyle name="Comma 13 2 9 2 3_ACT_NIBD EQ" xfId="4747" xr:uid="{9CDC3DFB-06A8-4EC2-B036-4E8F458463AD}"/>
    <cellStyle name="Comma 13 2 9 2 4" xfId="4748" xr:uid="{60254BFF-6AA0-4BD8-9383-E59E00748701}"/>
    <cellStyle name="Comma 13 2 9 2_ACT_NIBD EQ" xfId="4749" xr:uid="{AD1797F8-9172-4E58-A7D5-302911972C95}"/>
    <cellStyle name="Comma 13 2 9 3" xfId="4750" xr:uid="{7C52EE9D-BE54-4984-8CC6-093015BC5E88}"/>
    <cellStyle name="Comma 13 2 9 3 2" xfId="4751" xr:uid="{233F860D-9616-4B19-A26C-88F71AC5B8BC}"/>
    <cellStyle name="Comma 13 2 9 3 2 2" xfId="4752" xr:uid="{4D3CD594-F0E1-4771-8B54-54E7AD5E1ACF}"/>
    <cellStyle name="Comma 13 2 9 3 2_ACT_NIBD EQ" xfId="4753" xr:uid="{CFB7885B-9D27-43A3-89EA-02C4EF11A125}"/>
    <cellStyle name="Comma 13 2 9 3 3" xfId="4754" xr:uid="{32923952-025B-4AD7-943B-9E3F7EAAE44F}"/>
    <cellStyle name="Comma 13 2 9 3_ACT_NIBD EQ" xfId="4755" xr:uid="{1116203D-98D1-4860-9354-D80734A36D7C}"/>
    <cellStyle name="Comma 13 2 9 4" xfId="4756" xr:uid="{BF779C26-4B81-473A-BFB3-FB1B9F1CB307}"/>
    <cellStyle name="Comma 13 2 9 4 2" xfId="4757" xr:uid="{785E05E6-EF10-46E3-88E7-91B69598380C}"/>
    <cellStyle name="Comma 13 2 9 4_ACT_NIBD EQ" xfId="4758" xr:uid="{4257B71C-C05C-4ABC-A244-AA54340DE9B0}"/>
    <cellStyle name="Comma 13 2 9 5" xfId="4759" xr:uid="{A1CB590A-E4A6-451A-8E0B-DBA1EAAF1199}"/>
    <cellStyle name="Comma 13 2 9_ACT_NIBD EQ" xfId="4760" xr:uid="{B2ED1CCA-3AD7-458A-9F92-72E2C60FAEB6}"/>
    <cellStyle name="Comma 13 2_ACT Segment adj EBITDA" xfId="4761" xr:uid="{7347714B-A772-4BF1-A0C5-63EFEC66CC0E}"/>
    <cellStyle name="Comma 13 3" xfId="4762" xr:uid="{68CDAE9B-63B4-48C9-9F03-674DAF5FF764}"/>
    <cellStyle name="Comma 13 3 10" xfId="4763" xr:uid="{36F6C6FF-23B6-44AE-B816-E2C83DD8E150}"/>
    <cellStyle name="Comma 13 3 2" xfId="4764" xr:uid="{F15AA79C-57AF-4470-879F-FB8DABFC0662}"/>
    <cellStyle name="Comma 13 3 2 2" xfId="4765" xr:uid="{90F5F4E2-4D00-4B8F-9694-31DD5C839686}"/>
    <cellStyle name="Comma 13 3 2 2 2" xfId="4766" xr:uid="{B9802125-7776-4482-95B0-AFC3592F66B3}"/>
    <cellStyle name="Comma 13 3 2 2 2 2" xfId="4767" xr:uid="{B37F3721-1E9B-4FE5-83FB-A1065E9AA82B}"/>
    <cellStyle name="Comma 13 3 2 2 2 2 2" xfId="4768" xr:uid="{EC810D95-66D8-494E-AEE8-1B0797C8FCFA}"/>
    <cellStyle name="Comma 13 3 2 2 2 2 2 2" xfId="4769" xr:uid="{D6B588AD-6A4B-4842-86D1-BD805A333BE3}"/>
    <cellStyle name="Comma 13 3 2 2 2 2 2 2 2" xfId="4770" xr:uid="{B339C116-23E5-4472-9A1A-1CB2AFE4557E}"/>
    <cellStyle name="Comma 13 3 2 2 2 2 2 2_ACT_NIBD EQ" xfId="4771" xr:uid="{A3A0A6A2-B81A-4A28-8D41-6311416C7467}"/>
    <cellStyle name="Comma 13 3 2 2 2 2 2 3" xfId="4772" xr:uid="{3F427D3A-8857-4FCE-BFFA-93BF36A868C6}"/>
    <cellStyle name="Comma 13 3 2 2 2 2 2_ACT_NIBD EQ" xfId="4773" xr:uid="{F00BFD59-747B-4EDA-95B4-C43E1F5BDB03}"/>
    <cellStyle name="Comma 13 3 2 2 2 2 3" xfId="4774" xr:uid="{176014D0-2726-4F72-9DCD-95F1C9A1F44D}"/>
    <cellStyle name="Comma 13 3 2 2 2 2 3 2" xfId="4775" xr:uid="{E457E063-EEDA-49CC-B3F0-B677B242BC48}"/>
    <cellStyle name="Comma 13 3 2 2 2 2 3_ACT_NIBD EQ" xfId="4776" xr:uid="{033CC23D-5E35-480A-AA95-BCED5818DAF9}"/>
    <cellStyle name="Comma 13 3 2 2 2 2 4" xfId="4777" xr:uid="{142230D6-C57D-4E67-A207-9BB7B7864386}"/>
    <cellStyle name="Comma 13 3 2 2 2 2_ACT_NIBD EQ" xfId="4778" xr:uid="{A23D55DE-2ABA-42C7-82FC-3F6EE065E838}"/>
    <cellStyle name="Comma 13 3 2 2 2 3" xfId="4779" xr:uid="{7B9CD737-CC40-4A07-99B2-3CBB17E147B7}"/>
    <cellStyle name="Comma 13 3 2 2 2 3 2" xfId="4780" xr:uid="{D91AF9F2-12B8-48D6-A735-582318F2F575}"/>
    <cellStyle name="Comma 13 3 2 2 2 3 2 2" xfId="4781" xr:uid="{247F71B3-B2BB-43C3-95E4-272817A22EDA}"/>
    <cellStyle name="Comma 13 3 2 2 2 3 2_ACT_NIBD EQ" xfId="4782" xr:uid="{68EBDE6E-D5F9-4AD5-B4B6-029A7F12A4F0}"/>
    <cellStyle name="Comma 13 3 2 2 2 3 3" xfId="4783" xr:uid="{EEC18B1B-A1C8-4C83-8483-0A6A8133A203}"/>
    <cellStyle name="Comma 13 3 2 2 2 3_ACT_NIBD EQ" xfId="4784" xr:uid="{45CA3C7C-B562-4E51-809A-8A76942364B1}"/>
    <cellStyle name="Comma 13 3 2 2 2 4" xfId="4785" xr:uid="{A2E9AF8C-DD5B-421A-B488-393DD9D6F1DB}"/>
    <cellStyle name="Comma 13 3 2 2 2 4 2" xfId="4786" xr:uid="{6F374CC9-C216-441C-B4F9-F32E3A2DF681}"/>
    <cellStyle name="Comma 13 3 2 2 2 4_ACT_NIBD EQ" xfId="4787" xr:uid="{05E9872D-3FFE-4976-A3C4-3DAFC3CECF6B}"/>
    <cellStyle name="Comma 13 3 2 2 2 5" xfId="4788" xr:uid="{EE8410DA-8CBD-4E18-A7FB-51ED664DEB03}"/>
    <cellStyle name="Comma 13 3 2 2 2_ACT_NIBD EQ" xfId="4789" xr:uid="{C1307077-9F67-4297-B1D5-03BDD668BAC2}"/>
    <cellStyle name="Comma 13 3 2 2 3" xfId="4790" xr:uid="{DD979693-4805-483A-B0FD-EC7D0B994B81}"/>
    <cellStyle name="Comma 13 3 2 2 3 2" xfId="4791" xr:uid="{C97C232A-C517-4309-B53B-483CEA904E07}"/>
    <cellStyle name="Comma 13 3 2 2 3 2 2" xfId="4792" xr:uid="{C1EBC05A-4E93-44C7-8FB3-1197F6969EE8}"/>
    <cellStyle name="Comma 13 3 2 2 3 2 2 2" xfId="4793" xr:uid="{A62A2D3D-A816-4DA8-921F-DBCB29860161}"/>
    <cellStyle name="Comma 13 3 2 2 3 2 2_ACT_NIBD EQ" xfId="4794" xr:uid="{498F26BB-7EE6-4761-A879-432CA35FAE7A}"/>
    <cellStyle name="Comma 13 3 2 2 3 2 3" xfId="4795" xr:uid="{08727AAE-495F-49D5-8063-A92F0AC29122}"/>
    <cellStyle name="Comma 13 3 2 2 3 2_ACT_NIBD EQ" xfId="4796" xr:uid="{8A3E6EA9-647D-4929-88FE-8E5ECA50AAFA}"/>
    <cellStyle name="Comma 13 3 2 2 3 3" xfId="4797" xr:uid="{65BD73FA-ECEA-4DC1-A0AA-4D71F2B734DF}"/>
    <cellStyle name="Comma 13 3 2 2 3 3 2" xfId="4798" xr:uid="{5C8563D7-9FE5-46E7-B56E-B9D6BDD79CCF}"/>
    <cellStyle name="Comma 13 3 2 2 3 3_ACT_NIBD EQ" xfId="4799" xr:uid="{5E122A16-61AE-4B41-AFFC-AC1D95FCA063}"/>
    <cellStyle name="Comma 13 3 2 2 3 4" xfId="4800" xr:uid="{BBC9B02B-C0EE-4E34-B689-B8D439605515}"/>
    <cellStyle name="Comma 13 3 2 2 3_ACT_NIBD EQ" xfId="4801" xr:uid="{2B8481FD-8352-47DB-80C3-BED3C1B2A62E}"/>
    <cellStyle name="Comma 13 3 2 2 4" xfId="4802" xr:uid="{4EDCD758-8019-4DD0-8758-BC561B8B0AB2}"/>
    <cellStyle name="Comma 13 3 2 2 4 2" xfId="4803" xr:uid="{01FF34B1-EA61-4CE1-B75A-312AB597CA39}"/>
    <cellStyle name="Comma 13 3 2 2 4 2 2" xfId="4804" xr:uid="{199D7196-FBC7-48AA-ADC7-36C1F55BAFA9}"/>
    <cellStyle name="Comma 13 3 2 2 4 2_ACT_NIBD EQ" xfId="4805" xr:uid="{7EDA32F4-5C78-48A8-96DF-EEF29332CAB0}"/>
    <cellStyle name="Comma 13 3 2 2 4 3" xfId="4806" xr:uid="{DF81CAF5-20E2-444D-A180-43033D242DF4}"/>
    <cellStyle name="Comma 13 3 2 2 4_ACT_NIBD EQ" xfId="4807" xr:uid="{7FA2A8DC-1E13-4E6B-B86C-E7ED98E22B86}"/>
    <cellStyle name="Comma 13 3 2 2 5" xfId="4808" xr:uid="{6B7D69EC-A5D3-430B-9A01-6F14DF67C63B}"/>
    <cellStyle name="Comma 13 3 2 2 5 2" xfId="4809" xr:uid="{17F241B9-9F0F-4EA2-AC87-C1CB1FD18BC8}"/>
    <cellStyle name="Comma 13 3 2 2 5_ACT_NIBD EQ" xfId="4810" xr:uid="{DE9455CD-2900-40C4-B700-FCA70FF74167}"/>
    <cellStyle name="Comma 13 3 2 2 6" xfId="4811" xr:uid="{FFC4026D-FCD9-46C5-A470-980DDD9B5F0F}"/>
    <cellStyle name="Comma 13 3 2 2_ACT Segment adj EBITDA" xfId="4812" xr:uid="{0C20C34F-9AC1-47CC-B8AA-087999C79F95}"/>
    <cellStyle name="Comma 13 3 2 3" xfId="4813" xr:uid="{C5465530-2F9D-4999-82B9-CF736E64FF89}"/>
    <cellStyle name="Comma 13 3 2 3 2" xfId="4814" xr:uid="{E1068AB0-DC28-4671-9B1B-03795EAA477F}"/>
    <cellStyle name="Comma 13 3 2 3 2 2" xfId="4815" xr:uid="{158FA4A2-6EB5-4BB6-96AD-0CFA7CA930F1}"/>
    <cellStyle name="Comma 13 3 2 3 2 2 2" xfId="4816" xr:uid="{58F18F92-F11B-4756-B889-5F31A3DD88B8}"/>
    <cellStyle name="Comma 13 3 2 3 2 2 2 2" xfId="4817" xr:uid="{5E250BBA-6F86-4E35-B4E4-A4D204BBD0E2}"/>
    <cellStyle name="Comma 13 3 2 3 2 2 2 2 2" xfId="4818" xr:uid="{3F94AF87-D9E2-4798-8A0F-115A69B9984B}"/>
    <cellStyle name="Comma 13 3 2 3 2 2 2 2_ACT_NIBD EQ" xfId="4819" xr:uid="{B03431FC-4736-4A05-B8AB-5306BFEE2513}"/>
    <cellStyle name="Comma 13 3 2 3 2 2 2 3" xfId="4820" xr:uid="{F71CE2E2-68C8-4ACC-B2EE-870704D8F1B2}"/>
    <cellStyle name="Comma 13 3 2 3 2 2 2_ACT_NIBD EQ" xfId="4821" xr:uid="{6DC579B2-C784-425E-BA7B-F423B302A19D}"/>
    <cellStyle name="Comma 13 3 2 3 2 2 3" xfId="4822" xr:uid="{0191DEC7-8770-49FF-B4A1-0545C913ADC1}"/>
    <cellStyle name="Comma 13 3 2 3 2 2 3 2" xfId="4823" xr:uid="{B274284A-665B-431E-A2EC-7BEB677C448A}"/>
    <cellStyle name="Comma 13 3 2 3 2 2 3_ACT_NIBD EQ" xfId="4824" xr:uid="{F85FA4DB-AF05-44B3-85A7-15A7F1D17C3F}"/>
    <cellStyle name="Comma 13 3 2 3 2 2 4" xfId="4825" xr:uid="{11BD7C82-E52C-43A0-9665-0DFB3D90F3F2}"/>
    <cellStyle name="Comma 13 3 2 3 2 2_ACT_NIBD EQ" xfId="4826" xr:uid="{E672D0AB-2B34-465A-A4EF-F12B9C53490E}"/>
    <cellStyle name="Comma 13 3 2 3 2 3" xfId="4827" xr:uid="{56DBF159-AFDF-45E5-A2DC-194C22AA9FE4}"/>
    <cellStyle name="Comma 13 3 2 3 2 3 2" xfId="4828" xr:uid="{C9D385AB-E4D1-4357-B134-823AE2C1B40F}"/>
    <cellStyle name="Comma 13 3 2 3 2 3 2 2" xfId="4829" xr:uid="{FD6DDD4A-BF21-4454-9A0E-9E04D164EA49}"/>
    <cellStyle name="Comma 13 3 2 3 2 3 2_ACT_NIBD EQ" xfId="4830" xr:uid="{E15F66D6-C1C3-4D1B-97A5-AAD155249A7A}"/>
    <cellStyle name="Comma 13 3 2 3 2 3 3" xfId="4831" xr:uid="{24F51A93-A590-4E42-B870-83E9FBA93D24}"/>
    <cellStyle name="Comma 13 3 2 3 2 3_ACT_NIBD EQ" xfId="4832" xr:uid="{4765C1D3-70DE-4717-8011-5BBD91DD2D74}"/>
    <cellStyle name="Comma 13 3 2 3 2 4" xfId="4833" xr:uid="{B19AD6E6-B771-4F4D-BA2D-24082EC12157}"/>
    <cellStyle name="Comma 13 3 2 3 2 4 2" xfId="4834" xr:uid="{F675975D-C9AA-4830-A09E-EB45430563C5}"/>
    <cellStyle name="Comma 13 3 2 3 2 4_ACT_NIBD EQ" xfId="4835" xr:uid="{8F68AFC8-469B-4D26-8A74-5D2A8B38A064}"/>
    <cellStyle name="Comma 13 3 2 3 2 5" xfId="4836" xr:uid="{77A43121-4CE1-4F1E-BDC7-D3C45147E241}"/>
    <cellStyle name="Comma 13 3 2 3 2_ACT_NIBD EQ" xfId="4837" xr:uid="{EC76BC2E-26B8-40BA-9E44-B70A8C4F634D}"/>
    <cellStyle name="Comma 13 3 2 3 3" xfId="4838" xr:uid="{073C65FF-4919-406A-AD62-6A1523A54C23}"/>
    <cellStyle name="Comma 13 3 2 3 3 2" xfId="4839" xr:uid="{35F06871-C38F-4838-A919-9C7B9BE51156}"/>
    <cellStyle name="Comma 13 3 2 3 3 2 2" xfId="4840" xr:uid="{DF4A9354-7124-4118-824B-65B6DBC94624}"/>
    <cellStyle name="Comma 13 3 2 3 3 2 2 2" xfId="4841" xr:uid="{80D588D6-7BF1-47D1-AAB8-2FF81CABA940}"/>
    <cellStyle name="Comma 13 3 2 3 3 2 2_ACT_NIBD EQ" xfId="4842" xr:uid="{E211D0DE-EBE1-410F-83E8-77435B0EFF17}"/>
    <cellStyle name="Comma 13 3 2 3 3 2 3" xfId="4843" xr:uid="{39939216-1B4B-45B6-93C6-4D6D5792E5B6}"/>
    <cellStyle name="Comma 13 3 2 3 3 2_ACT_NIBD EQ" xfId="4844" xr:uid="{A8E4DFF1-9027-4646-9F27-25234DD4FD90}"/>
    <cellStyle name="Comma 13 3 2 3 3 3" xfId="4845" xr:uid="{1913A3B3-68C5-4FB0-A124-86885179810D}"/>
    <cellStyle name="Comma 13 3 2 3 3 3 2" xfId="4846" xr:uid="{CF19FE97-FC5A-47B1-BEDE-8246343D7495}"/>
    <cellStyle name="Comma 13 3 2 3 3 3_ACT_NIBD EQ" xfId="4847" xr:uid="{36A217D7-B488-40B1-A33C-FC15B339EC69}"/>
    <cellStyle name="Comma 13 3 2 3 3 4" xfId="4848" xr:uid="{DFEDCC57-DEB6-45B6-8198-DF0536F6613A}"/>
    <cellStyle name="Comma 13 3 2 3 3_ACT_NIBD EQ" xfId="4849" xr:uid="{2C94364E-C6BC-4031-86C1-D97EFEBCB490}"/>
    <cellStyle name="Comma 13 3 2 3 4" xfId="4850" xr:uid="{1030B024-1005-408F-B174-EC20EA3776D9}"/>
    <cellStyle name="Comma 13 3 2 3 4 2" xfId="4851" xr:uid="{F5A89203-F547-4D61-A843-22DCDAFFFA82}"/>
    <cellStyle name="Comma 13 3 2 3 4 2 2" xfId="4852" xr:uid="{7318436E-1545-4093-A28D-2329B6868888}"/>
    <cellStyle name="Comma 13 3 2 3 4 2_ACT_NIBD EQ" xfId="4853" xr:uid="{23892256-D951-4E19-94CA-A44A01099196}"/>
    <cellStyle name="Comma 13 3 2 3 4 3" xfId="4854" xr:uid="{334A26A8-1512-4690-AF11-689C1F148213}"/>
    <cellStyle name="Comma 13 3 2 3 4_ACT_NIBD EQ" xfId="4855" xr:uid="{F1D4416B-789A-4871-AB07-036C064DDD1D}"/>
    <cellStyle name="Comma 13 3 2 3 5" xfId="4856" xr:uid="{797755A7-ED06-4CDC-9EAC-3D35F2788665}"/>
    <cellStyle name="Comma 13 3 2 3 5 2" xfId="4857" xr:uid="{0332CE53-5C80-4DCB-89EF-CB8278F31446}"/>
    <cellStyle name="Comma 13 3 2 3 5_ACT_NIBD EQ" xfId="4858" xr:uid="{C3402A7A-64F0-4A13-9183-7AA064D73B3E}"/>
    <cellStyle name="Comma 13 3 2 3 6" xfId="4859" xr:uid="{1320DBB9-8793-4D91-85F9-F9E9E77A28AA}"/>
    <cellStyle name="Comma 13 3 2 3_ACT Segment adj EBITDA" xfId="4860" xr:uid="{EB318DBD-CC30-4A2A-9EAB-2A9499CA3641}"/>
    <cellStyle name="Comma 13 3 2 4" xfId="4861" xr:uid="{217D85F3-854A-4C27-BEC2-B9BF469CD4D0}"/>
    <cellStyle name="Comma 13 3 2 4 2" xfId="4862" xr:uid="{0E7A56D1-3941-4DC0-A01C-DE94CE8F8CF3}"/>
    <cellStyle name="Comma 13 3 2 4 2 2" xfId="4863" xr:uid="{31B5FFDA-23B1-4AAD-A431-DB5956BADD1F}"/>
    <cellStyle name="Comma 13 3 2 4 2 2 2" xfId="4864" xr:uid="{6D90DD6B-B0F8-467D-9D46-4560BC1175DA}"/>
    <cellStyle name="Comma 13 3 2 4 2 2 2 2" xfId="4865" xr:uid="{06BCAB67-C4B5-415D-8718-9C856057DC41}"/>
    <cellStyle name="Comma 13 3 2 4 2 2 2_ACT_NIBD EQ" xfId="4866" xr:uid="{9785B5A1-AA98-4455-BD78-EE6A47EB2F21}"/>
    <cellStyle name="Comma 13 3 2 4 2 2 3" xfId="4867" xr:uid="{F337B3F7-1B1F-4EBE-9D8B-060DEB066D7E}"/>
    <cellStyle name="Comma 13 3 2 4 2 2_ACT_NIBD EQ" xfId="4868" xr:uid="{AFBDA8E0-4C94-4ECC-9459-E2388CCDF8B4}"/>
    <cellStyle name="Comma 13 3 2 4 2 3" xfId="4869" xr:uid="{BBAED25E-99B5-4370-B23E-3C69037581AF}"/>
    <cellStyle name="Comma 13 3 2 4 2 3 2" xfId="4870" xr:uid="{1F5DE81B-6328-4069-9D42-55AD04C38335}"/>
    <cellStyle name="Comma 13 3 2 4 2 3_ACT_NIBD EQ" xfId="4871" xr:uid="{4632C22A-F7B4-4427-9BBA-8CC9155C290E}"/>
    <cellStyle name="Comma 13 3 2 4 2 4" xfId="4872" xr:uid="{CDE897F5-4A05-4525-9244-74F92037B02D}"/>
    <cellStyle name="Comma 13 3 2 4 2_ACT_NIBD EQ" xfId="4873" xr:uid="{B737B9A1-32DE-45F2-AA2B-C25460F34217}"/>
    <cellStyle name="Comma 13 3 2 4 3" xfId="4874" xr:uid="{F7BB4F0E-E7C8-4E50-BD74-5653700A0ECD}"/>
    <cellStyle name="Comma 13 3 2 4 3 2" xfId="4875" xr:uid="{BE7FBABC-198D-4654-995A-336A5D1BD657}"/>
    <cellStyle name="Comma 13 3 2 4 3 2 2" xfId="4876" xr:uid="{050C70FD-BB72-4BF4-9887-007FFF35ED96}"/>
    <cellStyle name="Comma 13 3 2 4 3 2_ACT_NIBD EQ" xfId="4877" xr:uid="{1CA8A2C4-0A86-4BBC-A69A-238C813BCBA5}"/>
    <cellStyle name="Comma 13 3 2 4 3 3" xfId="4878" xr:uid="{9E21203D-056D-4F16-A509-97F625E38F50}"/>
    <cellStyle name="Comma 13 3 2 4 3_ACT_NIBD EQ" xfId="4879" xr:uid="{A3E33AD9-F68A-4A99-AE52-20C68F89708C}"/>
    <cellStyle name="Comma 13 3 2 4 4" xfId="4880" xr:uid="{7E34E049-B04F-4C5D-A4BA-6CA782FA52D3}"/>
    <cellStyle name="Comma 13 3 2 4 4 2" xfId="4881" xr:uid="{135C4DD4-C0F3-4E11-8C4F-F3827A0D766A}"/>
    <cellStyle name="Comma 13 3 2 4 4_ACT_NIBD EQ" xfId="4882" xr:uid="{88CF801D-9B26-4060-8382-930E7DD137ED}"/>
    <cellStyle name="Comma 13 3 2 4 5" xfId="4883" xr:uid="{EB5B1597-500B-47E9-9EB4-375148CFC9E8}"/>
    <cellStyle name="Comma 13 3 2 4_ACT_NIBD EQ" xfId="4884" xr:uid="{82EDAC4E-5CDF-4210-99D6-D3ADCEEEC22D}"/>
    <cellStyle name="Comma 13 3 2 5" xfId="4885" xr:uid="{A2BB9B4A-835F-423C-8542-D4ACFDE68B0E}"/>
    <cellStyle name="Comma 13 3 2 5 2" xfId="4886" xr:uid="{080FAEEA-E83C-4F41-A831-1083A7BB1414}"/>
    <cellStyle name="Comma 13 3 2 5 2 2" xfId="4887" xr:uid="{EE6C4A69-E201-4862-AEB4-5CA453EA433F}"/>
    <cellStyle name="Comma 13 3 2 5 2 2 2" xfId="4888" xr:uid="{8226B191-174D-48C6-ABB7-E822C1E29550}"/>
    <cellStyle name="Comma 13 3 2 5 2 2_ACT_NIBD EQ" xfId="4889" xr:uid="{D251EE69-0FEF-4AAF-B65D-967E27C828EC}"/>
    <cellStyle name="Comma 13 3 2 5 2 3" xfId="4890" xr:uid="{C4439C09-6229-47E3-AEBC-3BBA6FCA38D1}"/>
    <cellStyle name="Comma 13 3 2 5 2_ACT_NIBD EQ" xfId="4891" xr:uid="{828D3706-41F1-4ECC-AFA6-FEB63F499162}"/>
    <cellStyle name="Comma 13 3 2 5 3" xfId="4892" xr:uid="{21B6FF7F-668B-48D9-9A96-D36E37FFC833}"/>
    <cellStyle name="Comma 13 3 2 5 3 2" xfId="4893" xr:uid="{B63D7203-3B43-4404-9777-706E50DC494D}"/>
    <cellStyle name="Comma 13 3 2 5 3_ACT_NIBD EQ" xfId="4894" xr:uid="{7810295B-31C9-470B-80B2-A517C72FF2BB}"/>
    <cellStyle name="Comma 13 3 2 5 4" xfId="4895" xr:uid="{3CBB658A-E694-4F19-A4D9-689CDE70549A}"/>
    <cellStyle name="Comma 13 3 2 5_ACT_NIBD EQ" xfId="4896" xr:uid="{5A408C42-E333-4C66-BF67-D59704D917A8}"/>
    <cellStyle name="Comma 13 3 2 6" xfId="4897" xr:uid="{95B18EAF-1E9B-49BB-BBAE-E86374DB25D0}"/>
    <cellStyle name="Comma 13 3 2 6 2" xfId="4898" xr:uid="{EBBFEADC-C2E0-451B-9856-EC98431D1FBD}"/>
    <cellStyle name="Comma 13 3 2 6 2 2" xfId="4899" xr:uid="{7EE28A9A-17BC-438F-B956-24246B56F086}"/>
    <cellStyle name="Comma 13 3 2 6 2_ACT_NIBD EQ" xfId="4900" xr:uid="{60B15AED-7A4A-4E04-B96E-5C483E0D563D}"/>
    <cellStyle name="Comma 13 3 2 6 3" xfId="4901" xr:uid="{27768EEF-E191-4A9D-A9EB-1F73B21E4194}"/>
    <cellStyle name="Comma 13 3 2 6_ACT_NIBD EQ" xfId="4902" xr:uid="{4FAAA899-D1FA-4F27-8257-8FE98A68A8D2}"/>
    <cellStyle name="Comma 13 3 2 7" xfId="4903" xr:uid="{D7C3BD57-F721-40D1-A02E-EFD6222B6666}"/>
    <cellStyle name="Comma 13 3 2 7 2" xfId="4904" xr:uid="{D0D45088-EB5C-439E-A1A1-3313D4C22A30}"/>
    <cellStyle name="Comma 13 3 2 7_ACT_NIBD EQ" xfId="4905" xr:uid="{6B194D06-0375-4715-AB67-09471C454110}"/>
    <cellStyle name="Comma 13 3 2 8" xfId="4906" xr:uid="{CC731DD6-C6E4-4BDE-B11D-3CB7B213C2DD}"/>
    <cellStyle name="Comma 13 3 2_ACT Segment adj EBITDA" xfId="4907" xr:uid="{73CD097C-6F6B-4C18-9A5C-0EE2238A8066}"/>
    <cellStyle name="Comma 13 3 3" xfId="4908" xr:uid="{B440017C-0DF5-43F8-B992-CBEA51CAF319}"/>
    <cellStyle name="Comma 13 3 3 2" xfId="4909" xr:uid="{C8E1264E-C878-455F-BD04-75FCBD59859A}"/>
    <cellStyle name="Comma 13 3 3 2 2" xfId="4910" xr:uid="{EAB6E418-E19A-4636-9FE7-BC01FBC09500}"/>
    <cellStyle name="Comma 13 3 3 2 2 2" xfId="4911" xr:uid="{2EEA12F4-2D6D-45F7-85E6-B5A6AB8171DF}"/>
    <cellStyle name="Comma 13 3 3 2 2 2 2" xfId="4912" xr:uid="{C4CA42DE-EE4A-400F-8B61-B3BEA97D3019}"/>
    <cellStyle name="Comma 13 3 3 2 2 2 2 2" xfId="4913" xr:uid="{4D78DDFF-D7D6-4F01-82A3-F501773A12C2}"/>
    <cellStyle name="Comma 13 3 3 2 2 2 2_ACT_NIBD EQ" xfId="4914" xr:uid="{546F4C36-8DDE-40A7-8079-D44B898D6760}"/>
    <cellStyle name="Comma 13 3 3 2 2 2 3" xfId="4915" xr:uid="{9570F91F-802F-44D3-9B77-D9F4BF28E56E}"/>
    <cellStyle name="Comma 13 3 3 2 2 2_ACT_NIBD EQ" xfId="4916" xr:uid="{75C5B4CA-373F-4053-88F0-5ED0682B6AD5}"/>
    <cellStyle name="Comma 13 3 3 2 2 3" xfId="4917" xr:uid="{EB176064-610E-4F8A-8800-152218A124AF}"/>
    <cellStyle name="Comma 13 3 3 2 2 3 2" xfId="4918" xr:uid="{1AE4D555-6F79-414D-AC97-2BE3F11D4A7C}"/>
    <cellStyle name="Comma 13 3 3 2 2 3_ACT_NIBD EQ" xfId="4919" xr:uid="{6D4D460D-C762-4066-BC94-6AC101491A89}"/>
    <cellStyle name="Comma 13 3 3 2 2 4" xfId="4920" xr:uid="{B5F41972-43E3-4AD1-8298-D6415206BFE0}"/>
    <cellStyle name="Comma 13 3 3 2 2_ACT_NIBD EQ" xfId="4921" xr:uid="{6FD03C02-E0AC-4725-B3C1-C0FCAADF2B51}"/>
    <cellStyle name="Comma 13 3 3 2 3" xfId="4922" xr:uid="{CC15898A-78A0-46EB-A8F5-4B1DE9FF82B7}"/>
    <cellStyle name="Comma 13 3 3 2 3 2" xfId="4923" xr:uid="{AB8301FC-7839-4959-9DB7-4688A6C8DBC5}"/>
    <cellStyle name="Comma 13 3 3 2 3 2 2" xfId="4924" xr:uid="{C46F830C-6BC1-4DFA-AC13-5F1D8DD3F8CD}"/>
    <cellStyle name="Comma 13 3 3 2 3 2_ACT_NIBD EQ" xfId="4925" xr:uid="{BCE8EBD1-F149-4BAF-A4D3-8380AE621798}"/>
    <cellStyle name="Comma 13 3 3 2 3 3" xfId="4926" xr:uid="{D03E0BB5-A30B-4944-9ED8-D4912E89577C}"/>
    <cellStyle name="Comma 13 3 3 2 3_ACT_NIBD EQ" xfId="4927" xr:uid="{5E16F76D-7F68-4E77-8E41-785987CB42AB}"/>
    <cellStyle name="Comma 13 3 3 2 4" xfId="4928" xr:uid="{395F3256-74CF-4742-9B48-FA6B3875C84E}"/>
    <cellStyle name="Comma 13 3 3 2 4 2" xfId="4929" xr:uid="{856FD13E-D566-44B3-9BB9-1815CE15A1E9}"/>
    <cellStyle name="Comma 13 3 3 2 4_ACT_NIBD EQ" xfId="4930" xr:uid="{862D0619-C17C-4FF9-AB0F-C4249D6E6717}"/>
    <cellStyle name="Comma 13 3 3 2 5" xfId="4931" xr:uid="{C1293E3C-FDF7-4603-814D-223D22AD50B5}"/>
    <cellStyle name="Comma 13 3 3 2_ACT_NIBD EQ" xfId="4932" xr:uid="{57AE65CE-B55A-40DF-8B21-F33F576E1520}"/>
    <cellStyle name="Comma 13 3 3 3" xfId="4933" xr:uid="{C6D04A73-D359-4826-B7FB-F9EBD6DB11C2}"/>
    <cellStyle name="Comma 13 3 3 3 2" xfId="4934" xr:uid="{250DCC36-927C-4408-B26C-021FA216CEAC}"/>
    <cellStyle name="Comma 13 3 3 3 2 2" xfId="4935" xr:uid="{D468541C-C03D-4476-9650-5F830300E9B0}"/>
    <cellStyle name="Comma 13 3 3 3 2 2 2" xfId="4936" xr:uid="{11AA1157-30D3-4672-8B9D-2EEF1E367090}"/>
    <cellStyle name="Comma 13 3 3 3 2 2_ACT_NIBD EQ" xfId="4937" xr:uid="{DC472984-FA5A-4C15-9063-03A7255A020E}"/>
    <cellStyle name="Comma 13 3 3 3 2 3" xfId="4938" xr:uid="{6BC23EC2-A8A2-48A6-85EF-2DB6C47E4083}"/>
    <cellStyle name="Comma 13 3 3 3 2_ACT_NIBD EQ" xfId="4939" xr:uid="{607D95CC-40F5-438A-8507-DFC86135B178}"/>
    <cellStyle name="Comma 13 3 3 3 3" xfId="4940" xr:uid="{82B789EE-3CAA-4C30-99AC-E56B550FF68A}"/>
    <cellStyle name="Comma 13 3 3 3 3 2" xfId="4941" xr:uid="{D29535AC-90EE-4AE4-955C-FBCB7C05CFF0}"/>
    <cellStyle name="Comma 13 3 3 3 3_ACT_NIBD EQ" xfId="4942" xr:uid="{A111DADF-0943-45CB-95C8-8B07A0507906}"/>
    <cellStyle name="Comma 13 3 3 3 4" xfId="4943" xr:uid="{2AFA5F1A-C55F-4E9D-93C9-47ED81475715}"/>
    <cellStyle name="Comma 13 3 3 3_ACT_NIBD EQ" xfId="4944" xr:uid="{E603E891-A3B2-471F-9B87-1134E95371C1}"/>
    <cellStyle name="Comma 13 3 3 4" xfId="4945" xr:uid="{F88CC3D9-B87E-4BE9-ACF1-8CC6E23F9FB1}"/>
    <cellStyle name="Comma 13 3 3 4 2" xfId="4946" xr:uid="{6CE7B092-B295-4BA9-923D-628C19B82382}"/>
    <cellStyle name="Comma 13 3 3 4 2 2" xfId="4947" xr:uid="{51D6C083-3D2E-454F-B204-ECADE46DD6D7}"/>
    <cellStyle name="Comma 13 3 3 4 2_ACT_NIBD EQ" xfId="4948" xr:uid="{A3C251E4-341E-4BEA-9D28-5855BB9C2CFB}"/>
    <cellStyle name="Comma 13 3 3 4 3" xfId="4949" xr:uid="{AE6AB14F-9218-4C46-9978-DEF7712EC2C2}"/>
    <cellStyle name="Comma 13 3 3 4_ACT_NIBD EQ" xfId="4950" xr:uid="{86E8F6A4-A763-49A6-9E9D-687228574520}"/>
    <cellStyle name="Comma 13 3 3 5" xfId="4951" xr:uid="{7BEA62B6-5B46-40AC-93D5-45C0E0EC0FD6}"/>
    <cellStyle name="Comma 13 3 3 5 2" xfId="4952" xr:uid="{69391FEA-BB80-4201-8D7B-3C681FC3F9B6}"/>
    <cellStyle name="Comma 13 3 3 5_ACT_NIBD EQ" xfId="4953" xr:uid="{8C8FB0D9-B7C5-433B-A93A-13A34D069230}"/>
    <cellStyle name="Comma 13 3 3 6" xfId="4954" xr:uid="{B3FC898F-D07D-439A-88A7-3026D67F41F3}"/>
    <cellStyle name="Comma 13 3 3_ACT Segment adj EBITDA" xfId="4955" xr:uid="{407723A2-9FFD-4E29-AFFC-D34774CEA380}"/>
    <cellStyle name="Comma 13 3 4" xfId="4956" xr:uid="{794FF52E-3C83-4B35-B5B2-CE038C60EE94}"/>
    <cellStyle name="Comma 13 3 4 2" xfId="4957" xr:uid="{1677A507-8C8E-4630-8C5B-592FE7D3E45A}"/>
    <cellStyle name="Comma 13 3 4 2 2" xfId="4958" xr:uid="{96594C36-BEDF-42D1-BD3D-E54DC5D6FCF5}"/>
    <cellStyle name="Comma 13 3 4 2 2 2" xfId="4959" xr:uid="{D1A51CA7-D0EA-4D11-AA21-CB80E2B16C04}"/>
    <cellStyle name="Comma 13 3 4 2 2 2 2" xfId="4960" xr:uid="{A34364D0-1B39-4BB2-95D5-A24CFFF6EC9F}"/>
    <cellStyle name="Comma 13 3 4 2 2 2 2 2" xfId="4961" xr:uid="{0721A8B7-D62E-4F57-A659-8361F4E0587F}"/>
    <cellStyle name="Comma 13 3 4 2 2 2 2_ACT_NIBD EQ" xfId="4962" xr:uid="{A5CEFE9B-725E-4C4F-BE8D-260501110F5B}"/>
    <cellStyle name="Comma 13 3 4 2 2 2 3" xfId="4963" xr:uid="{B7697757-A8F5-4703-81DB-8D2432017F1C}"/>
    <cellStyle name="Comma 13 3 4 2 2 2_ACT_NIBD EQ" xfId="4964" xr:uid="{A0122D7B-F466-4B4F-B856-543F8C6AAC35}"/>
    <cellStyle name="Comma 13 3 4 2 2 3" xfId="4965" xr:uid="{BA62416D-7423-40FC-9F95-3931D699E961}"/>
    <cellStyle name="Comma 13 3 4 2 2 3 2" xfId="4966" xr:uid="{48AF23C1-3EE4-4F4F-A0CA-FF4E1C7B4111}"/>
    <cellStyle name="Comma 13 3 4 2 2 3_ACT_NIBD EQ" xfId="4967" xr:uid="{4A6D8F56-7092-4696-BD41-0DACEE499EC1}"/>
    <cellStyle name="Comma 13 3 4 2 2 4" xfId="4968" xr:uid="{686035DE-0320-4617-96CB-DE35ADEF6594}"/>
    <cellStyle name="Comma 13 3 4 2 2_ACT_NIBD EQ" xfId="4969" xr:uid="{37971F49-623D-484C-A158-A074D696B293}"/>
    <cellStyle name="Comma 13 3 4 2 3" xfId="4970" xr:uid="{CE178DD9-32F3-40B0-894E-1ED7B8FBAC21}"/>
    <cellStyle name="Comma 13 3 4 2 3 2" xfId="4971" xr:uid="{20EC9598-2C62-417D-8094-927A47BE05F1}"/>
    <cellStyle name="Comma 13 3 4 2 3 2 2" xfId="4972" xr:uid="{D0D44939-DEF3-48F2-9F93-0F6F037777E3}"/>
    <cellStyle name="Comma 13 3 4 2 3 2_ACT_NIBD EQ" xfId="4973" xr:uid="{69B1BACD-C813-4871-B251-8258C92A7277}"/>
    <cellStyle name="Comma 13 3 4 2 3 3" xfId="4974" xr:uid="{ECAFD945-91D5-4848-8AE1-3FC8D9ECD3D4}"/>
    <cellStyle name="Comma 13 3 4 2 3_ACT_NIBD EQ" xfId="4975" xr:uid="{B26D6441-52D7-49FB-96B0-CF3517D995A7}"/>
    <cellStyle name="Comma 13 3 4 2 4" xfId="4976" xr:uid="{05192F3B-647A-464A-8206-DEC6F270DAFA}"/>
    <cellStyle name="Comma 13 3 4 2 4 2" xfId="4977" xr:uid="{BC402C8A-FD04-4B44-9D99-297FFD6172F4}"/>
    <cellStyle name="Comma 13 3 4 2 4_ACT_NIBD EQ" xfId="4978" xr:uid="{CA704A5A-DA77-4D46-AC44-4C910ED5E742}"/>
    <cellStyle name="Comma 13 3 4 2 5" xfId="4979" xr:uid="{2412B764-D021-48B3-B358-A480185E8848}"/>
    <cellStyle name="Comma 13 3 4 2_ACT_NIBD EQ" xfId="4980" xr:uid="{0C33EAC1-E9B6-417E-858F-41B679764334}"/>
    <cellStyle name="Comma 13 3 4 3" xfId="4981" xr:uid="{217B0B77-2026-4716-8A2D-04C4F7224910}"/>
    <cellStyle name="Comma 13 3 4 3 2" xfId="4982" xr:uid="{F31C4F09-C786-4086-AD6A-6F583D975FD7}"/>
    <cellStyle name="Comma 13 3 4 3 2 2" xfId="4983" xr:uid="{01211F1F-0927-4C35-AE96-B3C11B876420}"/>
    <cellStyle name="Comma 13 3 4 3 2 2 2" xfId="4984" xr:uid="{97FBCD9A-A338-455E-B6E1-1D1F7C4AFBAF}"/>
    <cellStyle name="Comma 13 3 4 3 2 2_ACT_NIBD EQ" xfId="4985" xr:uid="{6E31F9D8-A61D-4B5B-B22B-12FD49BC8E26}"/>
    <cellStyle name="Comma 13 3 4 3 2 3" xfId="4986" xr:uid="{33629C7E-99BE-46D3-90F2-53B1ECA465A8}"/>
    <cellStyle name="Comma 13 3 4 3 2_ACT_NIBD EQ" xfId="4987" xr:uid="{68B9D72B-5426-42C1-BB31-A17ED98033F8}"/>
    <cellStyle name="Comma 13 3 4 3 3" xfId="4988" xr:uid="{12F35CD6-173C-4C3A-8DDD-50A234A31DF3}"/>
    <cellStyle name="Comma 13 3 4 3 3 2" xfId="4989" xr:uid="{AE51BB39-80DC-4F78-858B-16197EB3B91F}"/>
    <cellStyle name="Comma 13 3 4 3 3_ACT_NIBD EQ" xfId="4990" xr:uid="{9D116EBE-3319-4AC8-ADD5-D3253C75826A}"/>
    <cellStyle name="Comma 13 3 4 3 4" xfId="4991" xr:uid="{F53B4ACE-091A-4C44-9464-1869611689B8}"/>
    <cellStyle name="Comma 13 3 4 3_ACT_NIBD EQ" xfId="4992" xr:uid="{D136C8B9-D83C-4725-ACA5-E64AF73D2A67}"/>
    <cellStyle name="Comma 13 3 4 4" xfId="4993" xr:uid="{8C46D9BB-0DB5-4675-87F4-05BB47319A38}"/>
    <cellStyle name="Comma 13 3 4 4 2" xfId="4994" xr:uid="{C2B5A917-5D95-4926-869B-2E8FE045E3F5}"/>
    <cellStyle name="Comma 13 3 4 4 2 2" xfId="4995" xr:uid="{898D560C-91C4-4E36-A733-D424B7D85DA3}"/>
    <cellStyle name="Comma 13 3 4 4 2_ACT_NIBD EQ" xfId="4996" xr:uid="{42F285B5-38E2-4DBE-A10F-C88C6484FFA4}"/>
    <cellStyle name="Comma 13 3 4 4 3" xfId="4997" xr:uid="{2EBC4A92-72AE-4FE0-9547-DD4F7EE187EE}"/>
    <cellStyle name="Comma 13 3 4 4_ACT_NIBD EQ" xfId="4998" xr:uid="{CDF638EF-7901-45CA-8F1E-96A45D4B924B}"/>
    <cellStyle name="Comma 13 3 4 5" xfId="4999" xr:uid="{DD7EAF0C-423A-4E2B-8037-55DDAA565184}"/>
    <cellStyle name="Comma 13 3 4 5 2" xfId="5000" xr:uid="{062815A8-D974-4782-A518-23A983E517A3}"/>
    <cellStyle name="Comma 13 3 4 5_ACT_NIBD EQ" xfId="5001" xr:uid="{565F109A-3398-41B2-A1F9-301695424D44}"/>
    <cellStyle name="Comma 13 3 4 6" xfId="5002" xr:uid="{73FBCAF7-F94D-4B13-869B-FF0294625115}"/>
    <cellStyle name="Comma 13 3 4_ACT Segment adj EBITDA" xfId="5003" xr:uid="{2647FDC2-AC97-47AA-AC70-E1686D2183B4}"/>
    <cellStyle name="Comma 13 3 5" xfId="5004" xr:uid="{7BEBF881-0936-4001-A233-6E9D4D270073}"/>
    <cellStyle name="Comma 13 3 5 2" xfId="5005" xr:uid="{D387BFA9-7DF3-4A29-AD2D-0458893BF73D}"/>
    <cellStyle name="Comma 13 3 5 2 2" xfId="5006" xr:uid="{D4819117-4B39-4B22-8EC2-5DD846E65EFF}"/>
    <cellStyle name="Comma 13 3 5 2 2 2" xfId="5007" xr:uid="{1B15F9ED-78EE-4099-B71A-15676FDD113D}"/>
    <cellStyle name="Comma 13 3 5 2 2 2 2" xfId="5008" xr:uid="{DDBE304A-1DC5-428C-AC42-92AEC8D0B6A6}"/>
    <cellStyle name="Comma 13 3 5 2 2 2_ACT_NIBD EQ" xfId="5009" xr:uid="{7C3F8BC1-5E98-46C3-AD5A-BA330F146AA4}"/>
    <cellStyle name="Comma 13 3 5 2 2 3" xfId="5010" xr:uid="{8FCCEEE5-3449-4F8A-B38A-FB0C21F8BA3B}"/>
    <cellStyle name="Comma 13 3 5 2 2_ACT_NIBD EQ" xfId="5011" xr:uid="{8AB05F33-31E2-4C0C-AF95-D45A2615C4AF}"/>
    <cellStyle name="Comma 13 3 5 2 3" xfId="5012" xr:uid="{0BDDDA11-6256-4A6D-B38F-52AA2955A092}"/>
    <cellStyle name="Comma 13 3 5 2 3 2" xfId="5013" xr:uid="{B155C93F-21EC-4770-B033-7BA72A9B5004}"/>
    <cellStyle name="Comma 13 3 5 2 3_ACT_NIBD EQ" xfId="5014" xr:uid="{9CA81324-C43B-4970-B807-BE24B7D444E8}"/>
    <cellStyle name="Comma 13 3 5 2 4" xfId="5015" xr:uid="{4A4F90FA-0858-4F97-AA6E-5C5FEEFFF0B6}"/>
    <cellStyle name="Comma 13 3 5 2_ACT_NIBD EQ" xfId="5016" xr:uid="{2E4DCBA4-EAE5-411E-9D28-12425AC2192A}"/>
    <cellStyle name="Comma 13 3 5 3" xfId="5017" xr:uid="{11EF48F6-AFF4-42AE-AE4B-8D9AB5CA56D5}"/>
    <cellStyle name="Comma 13 3 5 3 2" xfId="5018" xr:uid="{96933430-2FCA-4BDC-A1BC-6D7D89B91E3F}"/>
    <cellStyle name="Comma 13 3 5 3 2 2" xfId="5019" xr:uid="{69E649BB-1CDD-49CE-BD66-C32D6B9689AC}"/>
    <cellStyle name="Comma 13 3 5 3 2_ACT_NIBD EQ" xfId="5020" xr:uid="{119B0D6C-73DA-4A25-A5F8-DD3B99ECCFCC}"/>
    <cellStyle name="Comma 13 3 5 3 3" xfId="5021" xr:uid="{07AF1588-BA3E-49DD-818F-112954F7D91D}"/>
    <cellStyle name="Comma 13 3 5 3_ACT_NIBD EQ" xfId="5022" xr:uid="{B4AB5978-0DFF-4C49-859F-C2C3F9944039}"/>
    <cellStyle name="Comma 13 3 5 4" xfId="5023" xr:uid="{CCDE1AF9-B351-4907-9882-7CE24AFC7C22}"/>
    <cellStyle name="Comma 13 3 5 4 2" xfId="5024" xr:uid="{99FE8D82-3F10-49E1-ABEB-98A6E3A5DC51}"/>
    <cellStyle name="Comma 13 3 5 4_ACT_NIBD EQ" xfId="5025" xr:uid="{96B4A679-CC37-46DA-9884-8708AD946974}"/>
    <cellStyle name="Comma 13 3 5 5" xfId="5026" xr:uid="{832EC2B9-8D79-4504-9949-151AE73BC8E5}"/>
    <cellStyle name="Comma 13 3 5_ACT_NIBD EQ" xfId="5027" xr:uid="{39D57A51-5A39-4273-8BA7-039898CE0C3D}"/>
    <cellStyle name="Comma 13 3 6" xfId="5028" xr:uid="{7C410571-1631-4533-BEFD-803525CCC197}"/>
    <cellStyle name="Comma 13 3 6 2" xfId="5029" xr:uid="{11F6EDB5-CA15-4017-A237-565238B89DA5}"/>
    <cellStyle name="Comma 13 3 6 2 2" xfId="5030" xr:uid="{20023D28-B619-45CC-8220-39106EBEA7B4}"/>
    <cellStyle name="Comma 13 3 6 2 2 2" xfId="5031" xr:uid="{DD033F90-FD88-46E6-9FB5-CE517ADF5C89}"/>
    <cellStyle name="Comma 13 3 6 2 2_ACT_NIBD EQ" xfId="5032" xr:uid="{B2B0D4A1-FCE8-48B9-8811-5F042B28F174}"/>
    <cellStyle name="Comma 13 3 6 2 3" xfId="5033" xr:uid="{DBE1B8F8-0071-4E15-A926-65C8CA168676}"/>
    <cellStyle name="Comma 13 3 6 2_ACT_NIBD EQ" xfId="5034" xr:uid="{9C4BA7A1-FE87-4DD7-AAFA-E1174E30FA4B}"/>
    <cellStyle name="Comma 13 3 6 3" xfId="5035" xr:uid="{0286D485-948C-4D71-9129-C46ED522B9CB}"/>
    <cellStyle name="Comma 13 3 6 3 2" xfId="5036" xr:uid="{E8540FA2-EEBC-4FCC-8C83-3E522E6A20EB}"/>
    <cellStyle name="Comma 13 3 6 3_ACT_NIBD EQ" xfId="5037" xr:uid="{03946353-8DF1-4D0C-9E29-0C7790BFE6FC}"/>
    <cellStyle name="Comma 13 3 6 4" xfId="5038" xr:uid="{28AA2068-643C-4840-A9F9-920F2853ACA4}"/>
    <cellStyle name="Comma 13 3 6_ACT_NIBD EQ" xfId="5039" xr:uid="{B176F7C2-E047-4008-BC45-A6E91D53D0BC}"/>
    <cellStyle name="Comma 13 3 7" xfId="5040" xr:uid="{967B2BBF-2A7C-47B3-8570-E6D845CB7ACF}"/>
    <cellStyle name="Comma 13 3 7 2" xfId="5041" xr:uid="{28149E58-EE8D-4CF8-99C1-D7A1AE9B5587}"/>
    <cellStyle name="Comma 13 3 7 2 2" xfId="5042" xr:uid="{5D1E7C8C-D984-470D-A0AD-35451FEF4CD0}"/>
    <cellStyle name="Comma 13 3 7 2_ACT_NIBD EQ" xfId="5043" xr:uid="{C0F5D043-5AA0-48C8-BD55-136E8B46A3FC}"/>
    <cellStyle name="Comma 13 3 7 3" xfId="5044" xr:uid="{1DFF2FF1-EB2F-45FF-BC16-E6D4606F858B}"/>
    <cellStyle name="Comma 13 3 7_ACT_NIBD EQ" xfId="5045" xr:uid="{B5F91764-4DB4-492F-A768-3817949001F9}"/>
    <cellStyle name="Comma 13 3 8" xfId="5046" xr:uid="{E1679AE9-C33C-4EFB-92CD-A36702179287}"/>
    <cellStyle name="Comma 13 3 8 2" xfId="5047" xr:uid="{76B03270-2A59-4EC6-8765-A65BAAC56ABA}"/>
    <cellStyle name="Comma 13 3 8_ACT_NIBD EQ" xfId="5048" xr:uid="{47D72839-3524-45AB-9ACF-D52078D8EED7}"/>
    <cellStyle name="Comma 13 3 9" xfId="5049" xr:uid="{DBB5543D-5230-4F04-961A-5067131A19C2}"/>
    <cellStyle name="Comma 13 3_ACT Segment adj EBITDA" xfId="5050" xr:uid="{0024F977-71D3-4076-BF09-9D6838B0321B}"/>
    <cellStyle name="Comma 13 4" xfId="5051" xr:uid="{C3A7A148-7DDB-4AC8-9983-4D52BB1347F1}"/>
    <cellStyle name="Comma 13 4 10" xfId="5052" xr:uid="{48AE52CC-385F-4821-A170-422742FE97A3}"/>
    <cellStyle name="Comma 13 4 2" xfId="5053" xr:uid="{CB2AC9BC-47FC-434B-B8C9-B520F1F0E57D}"/>
    <cellStyle name="Comma 13 4 2 2" xfId="5054" xr:uid="{DEEAC154-1A05-41BD-A939-E93D6CB3A6EF}"/>
    <cellStyle name="Comma 13 4 2 2 2" xfId="5055" xr:uid="{956BA15E-DE91-4ECE-9304-B5F172D50F3A}"/>
    <cellStyle name="Comma 13 4 2 2 2 2" xfId="5056" xr:uid="{5EC899FE-76D6-4AC8-B3A8-25719EC133C2}"/>
    <cellStyle name="Comma 13 4 2 2 2 2 2" xfId="5057" xr:uid="{BC1B2F08-783E-42C1-B226-51956A9F9DB1}"/>
    <cellStyle name="Comma 13 4 2 2 2 2 2 2" xfId="5058" xr:uid="{EF234C0D-CD08-4DD6-A154-60040B552B70}"/>
    <cellStyle name="Comma 13 4 2 2 2 2 2 2 2" xfId="5059" xr:uid="{AFF1BEAC-FDC9-4DE4-B119-85406C0C16B9}"/>
    <cellStyle name="Comma 13 4 2 2 2 2 2 2_ACT_NIBD EQ" xfId="5060" xr:uid="{C9CED986-E90E-4C17-9E83-34333210F9A0}"/>
    <cellStyle name="Comma 13 4 2 2 2 2 2 3" xfId="5061" xr:uid="{4EA1A04E-9FD6-4EAC-8E71-2234677E6B34}"/>
    <cellStyle name="Comma 13 4 2 2 2 2 2_ACT_NIBD EQ" xfId="5062" xr:uid="{BF95B0FB-0674-4398-903C-BFE7AD6531FF}"/>
    <cellStyle name="Comma 13 4 2 2 2 2 3" xfId="5063" xr:uid="{3FD90A40-0F5F-4F15-BADC-CEBDE7D76E8F}"/>
    <cellStyle name="Comma 13 4 2 2 2 2 3 2" xfId="5064" xr:uid="{56CE9C0E-1FAD-4D11-9EAC-D322A093EC30}"/>
    <cellStyle name="Comma 13 4 2 2 2 2 3_ACT_NIBD EQ" xfId="5065" xr:uid="{735E4A02-ED1E-4C59-858B-A21444347DCE}"/>
    <cellStyle name="Comma 13 4 2 2 2 2 4" xfId="5066" xr:uid="{1F13D6BB-B643-4FE2-9AD6-F996AED67E5B}"/>
    <cellStyle name="Comma 13 4 2 2 2 2_ACT_NIBD EQ" xfId="5067" xr:uid="{780CA2C5-B9AF-4729-8493-7D302C9CED4C}"/>
    <cellStyle name="Comma 13 4 2 2 2 3" xfId="5068" xr:uid="{E95FC6A7-F945-4E29-B6A6-0DE23E0EED96}"/>
    <cellStyle name="Comma 13 4 2 2 2 3 2" xfId="5069" xr:uid="{5D355AD8-210F-4505-9E19-6F3CA0342217}"/>
    <cellStyle name="Comma 13 4 2 2 2 3 2 2" xfId="5070" xr:uid="{43EB3C93-63FC-4AF2-B3BE-0E027FAB79F0}"/>
    <cellStyle name="Comma 13 4 2 2 2 3 2_ACT_NIBD EQ" xfId="5071" xr:uid="{EF8B618F-4C1D-479D-A00A-39192DEC32B4}"/>
    <cellStyle name="Comma 13 4 2 2 2 3 3" xfId="5072" xr:uid="{23B453E3-821B-45F5-A5E8-006AF3AA3A17}"/>
    <cellStyle name="Comma 13 4 2 2 2 3_ACT_NIBD EQ" xfId="5073" xr:uid="{68EF908C-C2F2-49A3-86C2-4C1B2CE6A027}"/>
    <cellStyle name="Comma 13 4 2 2 2 4" xfId="5074" xr:uid="{EB68E17D-8B8D-460B-AD59-B43CA65D438B}"/>
    <cellStyle name="Comma 13 4 2 2 2 4 2" xfId="5075" xr:uid="{C5B48EA0-08F7-4F06-A9F8-AC937C300EDC}"/>
    <cellStyle name="Comma 13 4 2 2 2 4_ACT_NIBD EQ" xfId="5076" xr:uid="{DF9C635C-284F-4978-AF5E-E81AE4B2EFBE}"/>
    <cellStyle name="Comma 13 4 2 2 2 5" xfId="5077" xr:uid="{CC7D2D57-ABEC-4C74-9E18-61BD6E3C0C62}"/>
    <cellStyle name="Comma 13 4 2 2 2_ACT_NIBD EQ" xfId="5078" xr:uid="{3511F250-6A3F-470F-9B9D-5B51BE0751BD}"/>
    <cellStyle name="Comma 13 4 2 2 3" xfId="5079" xr:uid="{74B46896-091E-4875-92A4-F7A5EF7190E8}"/>
    <cellStyle name="Comma 13 4 2 2 3 2" xfId="5080" xr:uid="{DB6CAA79-BDDA-4F8F-A447-59968797B8A7}"/>
    <cellStyle name="Comma 13 4 2 2 3 2 2" xfId="5081" xr:uid="{D5F2CDB8-4D89-41F8-A53B-D7264168B4DD}"/>
    <cellStyle name="Comma 13 4 2 2 3 2 2 2" xfId="5082" xr:uid="{997E087A-5DB6-4436-BA48-623F1781FD0D}"/>
    <cellStyle name="Comma 13 4 2 2 3 2 2_ACT_NIBD EQ" xfId="5083" xr:uid="{DA75889E-E3CC-4FCF-AE9B-E3A2CE7BF2AA}"/>
    <cellStyle name="Comma 13 4 2 2 3 2 3" xfId="5084" xr:uid="{FC29E0BA-14D8-44B8-815F-16DE2629C9BE}"/>
    <cellStyle name="Comma 13 4 2 2 3 2_ACT_NIBD EQ" xfId="5085" xr:uid="{901254A1-9DBC-4E38-965A-F5533C037042}"/>
    <cellStyle name="Comma 13 4 2 2 3 3" xfId="5086" xr:uid="{7219A772-5819-46FB-858B-B59A89AA941E}"/>
    <cellStyle name="Comma 13 4 2 2 3 3 2" xfId="5087" xr:uid="{38B02B11-EDDC-4C7B-B140-A325EA2CD6CC}"/>
    <cellStyle name="Comma 13 4 2 2 3 3_ACT_NIBD EQ" xfId="5088" xr:uid="{8C5CC4A4-CB5E-439D-957B-E660D895BD3E}"/>
    <cellStyle name="Comma 13 4 2 2 3 4" xfId="5089" xr:uid="{98F432B8-568D-4260-AA37-05167D4DEC86}"/>
    <cellStyle name="Comma 13 4 2 2 3_ACT_NIBD EQ" xfId="5090" xr:uid="{4EABD243-172C-43B1-896F-EEEA8EE547E7}"/>
    <cellStyle name="Comma 13 4 2 2 4" xfId="5091" xr:uid="{D1807262-460B-4DCD-89B2-5EEEE9E84F28}"/>
    <cellStyle name="Comma 13 4 2 2 4 2" xfId="5092" xr:uid="{919FB389-4BD3-495A-B24A-01ADC501F318}"/>
    <cellStyle name="Comma 13 4 2 2 4 2 2" xfId="5093" xr:uid="{40BF676E-EF84-4B31-8C79-D7CFED5BADB9}"/>
    <cellStyle name="Comma 13 4 2 2 4 2_ACT_NIBD EQ" xfId="5094" xr:uid="{DCA0306B-0CDF-4B6B-8471-11AB7C8299A7}"/>
    <cellStyle name="Comma 13 4 2 2 4 3" xfId="5095" xr:uid="{CE60501A-3004-4CE3-87E1-776AA48BDF84}"/>
    <cellStyle name="Comma 13 4 2 2 4_ACT_NIBD EQ" xfId="5096" xr:uid="{274382FA-2CBE-413A-A516-95EAAB741A47}"/>
    <cellStyle name="Comma 13 4 2 2 5" xfId="5097" xr:uid="{1CEF7441-3D0E-466B-ACF8-359E9EAEC985}"/>
    <cellStyle name="Comma 13 4 2 2 5 2" xfId="5098" xr:uid="{2234046E-8055-44DD-A8EC-F93B4CAC7744}"/>
    <cellStyle name="Comma 13 4 2 2 5_ACT_NIBD EQ" xfId="5099" xr:uid="{10320A84-FD12-4C93-89F7-CD2CE59481B4}"/>
    <cellStyle name="Comma 13 4 2 2 6" xfId="5100" xr:uid="{0EBF60D1-878D-445E-B551-D40DC457B487}"/>
    <cellStyle name="Comma 13 4 2 2_ACT Segment adj EBITDA" xfId="5101" xr:uid="{2DC01EED-8722-4B2C-B1A9-1A4DE89D417B}"/>
    <cellStyle name="Comma 13 4 2 3" xfId="5102" xr:uid="{28F72EEE-8086-4DD2-9B56-ADB12B887DFC}"/>
    <cellStyle name="Comma 13 4 2 3 2" xfId="5103" xr:uid="{852BA987-7F44-4F5D-A4B0-61D345148B73}"/>
    <cellStyle name="Comma 13 4 2 3 2 2" xfId="5104" xr:uid="{7D332162-7189-4564-A57A-EEDB5A5FCDD0}"/>
    <cellStyle name="Comma 13 4 2 3 2 2 2" xfId="5105" xr:uid="{2B7CFC3A-BCD4-4C70-8EF4-94779F4B9736}"/>
    <cellStyle name="Comma 13 4 2 3 2 2 2 2" xfId="5106" xr:uid="{9FCC5CCD-2A38-46ED-A036-6288FF3662A1}"/>
    <cellStyle name="Comma 13 4 2 3 2 2 2 2 2" xfId="5107" xr:uid="{8FBA3B1C-AD5B-4CAF-BBE1-78A6C2A5B24D}"/>
    <cellStyle name="Comma 13 4 2 3 2 2 2 2_ACT_NIBD EQ" xfId="5108" xr:uid="{EDE1A0D2-1E7F-42F5-90FD-E0B4E70D38CF}"/>
    <cellStyle name="Comma 13 4 2 3 2 2 2 3" xfId="5109" xr:uid="{70A90A62-B012-4D45-AAC6-B1E55AABD406}"/>
    <cellStyle name="Comma 13 4 2 3 2 2 2_ACT_NIBD EQ" xfId="5110" xr:uid="{2B6F2BCE-E690-493A-BC3A-CB93D9739D06}"/>
    <cellStyle name="Comma 13 4 2 3 2 2 3" xfId="5111" xr:uid="{25A83EC4-54BA-4D47-9199-98037E5C6A16}"/>
    <cellStyle name="Comma 13 4 2 3 2 2 3 2" xfId="5112" xr:uid="{DE131FC0-29BF-4548-A2E1-6EDE79B73B7E}"/>
    <cellStyle name="Comma 13 4 2 3 2 2 3_ACT_NIBD EQ" xfId="5113" xr:uid="{583B2334-6402-4DBC-BBD4-F63DE89DD659}"/>
    <cellStyle name="Comma 13 4 2 3 2 2 4" xfId="5114" xr:uid="{B2C252A7-DC7A-462C-90E8-B0A3B3970A05}"/>
    <cellStyle name="Comma 13 4 2 3 2 2_ACT_NIBD EQ" xfId="5115" xr:uid="{E02A1A1D-FAED-4138-B043-1A114D877BF5}"/>
    <cellStyle name="Comma 13 4 2 3 2 3" xfId="5116" xr:uid="{5270C7EA-7977-4109-A3B9-96F65B5732E5}"/>
    <cellStyle name="Comma 13 4 2 3 2 3 2" xfId="5117" xr:uid="{A99FA301-7E9B-4BDA-B50C-3F357E3A3A4B}"/>
    <cellStyle name="Comma 13 4 2 3 2 3 2 2" xfId="5118" xr:uid="{37261930-CE0B-48EA-B772-A78215DAA243}"/>
    <cellStyle name="Comma 13 4 2 3 2 3 2_ACT_NIBD EQ" xfId="5119" xr:uid="{8FEC333C-7129-4C1D-87C4-36EFB33FAF86}"/>
    <cellStyle name="Comma 13 4 2 3 2 3 3" xfId="5120" xr:uid="{A2F5DC76-BADE-4D34-8462-412D0CF6D447}"/>
    <cellStyle name="Comma 13 4 2 3 2 3_ACT_NIBD EQ" xfId="5121" xr:uid="{06C115FA-5419-4A6C-AB76-7211FAE7FC9A}"/>
    <cellStyle name="Comma 13 4 2 3 2 4" xfId="5122" xr:uid="{7E99A8B1-E069-4F9A-90E8-E088B4F65B20}"/>
    <cellStyle name="Comma 13 4 2 3 2 4 2" xfId="5123" xr:uid="{18C8C3A9-ED42-4D0C-91BC-594B86ED91DE}"/>
    <cellStyle name="Comma 13 4 2 3 2 4_ACT_NIBD EQ" xfId="5124" xr:uid="{86CD473D-8388-4B6E-A1B0-66E5890E9B98}"/>
    <cellStyle name="Comma 13 4 2 3 2 5" xfId="5125" xr:uid="{9249E231-C9A1-4AD3-A138-B423737EE7FC}"/>
    <cellStyle name="Comma 13 4 2 3 2_ACT_NIBD EQ" xfId="5126" xr:uid="{F0EB3582-5F04-444B-A5B4-5F9B84816447}"/>
    <cellStyle name="Comma 13 4 2 3 3" xfId="5127" xr:uid="{49118E44-16BA-4AB4-9782-490F702FDA8C}"/>
    <cellStyle name="Comma 13 4 2 3 3 2" xfId="5128" xr:uid="{90AF1DA2-444D-4224-B653-D7A0A5F43010}"/>
    <cellStyle name="Comma 13 4 2 3 3 2 2" xfId="5129" xr:uid="{8CF3E409-EB7F-4209-AF33-6727F809EDC0}"/>
    <cellStyle name="Comma 13 4 2 3 3 2 2 2" xfId="5130" xr:uid="{631CF873-B11D-4A2E-88A9-DFFFEAD3832A}"/>
    <cellStyle name="Comma 13 4 2 3 3 2 2_ACT_NIBD EQ" xfId="5131" xr:uid="{003C01C9-395F-484E-81F1-B265D6415756}"/>
    <cellStyle name="Comma 13 4 2 3 3 2 3" xfId="5132" xr:uid="{35136212-462A-4665-A548-46EFF905587E}"/>
    <cellStyle name="Comma 13 4 2 3 3 2_ACT_NIBD EQ" xfId="5133" xr:uid="{384A8F65-08AE-49CF-BEBD-64CB972074AF}"/>
    <cellStyle name="Comma 13 4 2 3 3 3" xfId="5134" xr:uid="{E6346308-A0CF-41B1-BE00-A902E8231EDE}"/>
    <cellStyle name="Comma 13 4 2 3 3 3 2" xfId="5135" xr:uid="{348F2CAA-FF43-4F15-A1A1-DACB6252622B}"/>
    <cellStyle name="Comma 13 4 2 3 3 3_ACT_NIBD EQ" xfId="5136" xr:uid="{08A1B284-94A0-40AB-9502-15C007AC1EF4}"/>
    <cellStyle name="Comma 13 4 2 3 3 4" xfId="5137" xr:uid="{49882D5D-D406-4B30-B471-7AA253CA7721}"/>
    <cellStyle name="Comma 13 4 2 3 3_ACT_NIBD EQ" xfId="5138" xr:uid="{BDBFAEEE-FE0D-4EB6-8744-AB96C8E0E151}"/>
    <cellStyle name="Comma 13 4 2 3 4" xfId="5139" xr:uid="{630B8FCF-064C-49A6-8AB0-3306F08E429C}"/>
    <cellStyle name="Comma 13 4 2 3 4 2" xfId="5140" xr:uid="{5808FD6D-95BA-4C87-AA3C-F914F61A9437}"/>
    <cellStyle name="Comma 13 4 2 3 4 2 2" xfId="5141" xr:uid="{CAF3C244-02B7-4FD6-8D6D-E1BA34E699CA}"/>
    <cellStyle name="Comma 13 4 2 3 4 2_ACT_NIBD EQ" xfId="5142" xr:uid="{B5361D56-F383-469E-A46D-D6FA452781F3}"/>
    <cellStyle name="Comma 13 4 2 3 4 3" xfId="5143" xr:uid="{C2545A3C-D47B-492C-B6F8-42808B4D59CA}"/>
    <cellStyle name="Comma 13 4 2 3 4_ACT_NIBD EQ" xfId="5144" xr:uid="{34CD4179-7005-412D-9481-8C289A379AA6}"/>
    <cellStyle name="Comma 13 4 2 3 5" xfId="5145" xr:uid="{0F8936DD-329F-4449-BBE2-1B6E134042D9}"/>
    <cellStyle name="Comma 13 4 2 3 5 2" xfId="5146" xr:uid="{5D8A6FE4-8458-43D4-A087-D82C2E86F7CC}"/>
    <cellStyle name="Comma 13 4 2 3 5_ACT_NIBD EQ" xfId="5147" xr:uid="{DD9B31E2-4966-471F-8968-8A794B4DC409}"/>
    <cellStyle name="Comma 13 4 2 3 6" xfId="5148" xr:uid="{77397617-6597-404C-AE11-6962EB099106}"/>
    <cellStyle name="Comma 13 4 2 3_ACT Segment adj EBITDA" xfId="5149" xr:uid="{06295BB1-25FB-4E87-9169-DB511E3A3974}"/>
    <cellStyle name="Comma 13 4 2 4" xfId="5150" xr:uid="{EDC92A5E-AB1E-4180-8718-904F17F1A354}"/>
    <cellStyle name="Comma 13 4 2 4 2" xfId="5151" xr:uid="{3D0613DE-1B47-42E4-BC11-24C7DFB38DC4}"/>
    <cellStyle name="Comma 13 4 2 4 2 2" xfId="5152" xr:uid="{F89439B2-AE31-4E17-912A-EEA9AA7593F4}"/>
    <cellStyle name="Comma 13 4 2 4 2 2 2" xfId="5153" xr:uid="{62C66466-789B-421E-8055-2768D88DF661}"/>
    <cellStyle name="Comma 13 4 2 4 2 2 2 2" xfId="5154" xr:uid="{62455714-63ED-4962-BFDB-4D3F9EBF1792}"/>
    <cellStyle name="Comma 13 4 2 4 2 2 2_ACT_NIBD EQ" xfId="5155" xr:uid="{9AC7AB8D-06C6-4EFE-979E-C1E327B8B5D2}"/>
    <cellStyle name="Comma 13 4 2 4 2 2 3" xfId="5156" xr:uid="{A9565F18-ABFA-49D1-9ED3-7D6E05D05437}"/>
    <cellStyle name="Comma 13 4 2 4 2 2_ACT_NIBD EQ" xfId="5157" xr:uid="{C7728252-250D-48A7-8708-5F1B24987117}"/>
    <cellStyle name="Comma 13 4 2 4 2 3" xfId="5158" xr:uid="{1E144CC5-8CEB-4E68-9A1B-5D6D32BC572B}"/>
    <cellStyle name="Comma 13 4 2 4 2 3 2" xfId="5159" xr:uid="{372F6057-2C69-4BFB-8E1A-625EAAF2D6B6}"/>
    <cellStyle name="Comma 13 4 2 4 2 3_ACT_NIBD EQ" xfId="5160" xr:uid="{0F655E4F-1EDA-43C8-B6C2-7DB274690A27}"/>
    <cellStyle name="Comma 13 4 2 4 2 4" xfId="5161" xr:uid="{D12647BF-2DA7-409A-8128-4818C32F9F1C}"/>
    <cellStyle name="Comma 13 4 2 4 2_ACT_NIBD EQ" xfId="5162" xr:uid="{5B810CCE-C372-4285-973D-31CE80C5B884}"/>
    <cellStyle name="Comma 13 4 2 4 3" xfId="5163" xr:uid="{E705B4FE-F22F-49A3-86EB-49CC5F1D66DB}"/>
    <cellStyle name="Comma 13 4 2 4 3 2" xfId="5164" xr:uid="{70A8FF4B-D99F-428D-ADED-D012F270E010}"/>
    <cellStyle name="Comma 13 4 2 4 3 2 2" xfId="5165" xr:uid="{95C557F5-05AE-4E41-A9B6-F0F46B901235}"/>
    <cellStyle name="Comma 13 4 2 4 3 2_ACT_NIBD EQ" xfId="5166" xr:uid="{2BC26526-A82F-45C7-B1D4-80EA0C1A7954}"/>
    <cellStyle name="Comma 13 4 2 4 3 3" xfId="5167" xr:uid="{2DB6DCDD-0C60-445F-B19D-A4D4014C65BE}"/>
    <cellStyle name="Comma 13 4 2 4 3_ACT_NIBD EQ" xfId="5168" xr:uid="{4CFDA429-4B90-4989-967A-BD20614986EE}"/>
    <cellStyle name="Comma 13 4 2 4 4" xfId="5169" xr:uid="{9F3910FE-5DE1-4DC4-BD1F-9487917F7763}"/>
    <cellStyle name="Comma 13 4 2 4 4 2" xfId="5170" xr:uid="{AD6F680F-6E3F-4380-A157-08240D443B88}"/>
    <cellStyle name="Comma 13 4 2 4 4_ACT_NIBD EQ" xfId="5171" xr:uid="{E1A01FA4-835B-41FA-9441-6F68A42C7B0E}"/>
    <cellStyle name="Comma 13 4 2 4 5" xfId="5172" xr:uid="{E6CB1A51-B384-4EBE-8882-2B43109B782E}"/>
    <cellStyle name="Comma 13 4 2 4_ACT_NIBD EQ" xfId="5173" xr:uid="{37687AB6-1C27-41A1-B3AA-1CA17817A76D}"/>
    <cellStyle name="Comma 13 4 2 5" xfId="5174" xr:uid="{E7DAF894-EEBA-4821-9E3D-EB90B6893EF2}"/>
    <cellStyle name="Comma 13 4 2 5 2" xfId="5175" xr:uid="{7B2D3ED0-DF4B-48EA-9903-3EBC79C429CB}"/>
    <cellStyle name="Comma 13 4 2 5 2 2" xfId="5176" xr:uid="{26752EB9-106B-484F-8AAA-8E3B48A414B1}"/>
    <cellStyle name="Comma 13 4 2 5 2 2 2" xfId="5177" xr:uid="{C54F50E1-7714-4E1A-A8D8-B6A974BAC8FD}"/>
    <cellStyle name="Comma 13 4 2 5 2 2_ACT_NIBD EQ" xfId="5178" xr:uid="{589F7541-5085-4C4E-A134-75ABFF39DE69}"/>
    <cellStyle name="Comma 13 4 2 5 2 3" xfId="5179" xr:uid="{5C13B253-BFED-42E0-9A43-BEC4693B2A39}"/>
    <cellStyle name="Comma 13 4 2 5 2_ACT_NIBD EQ" xfId="5180" xr:uid="{10EEF3CD-3912-4D08-A7FD-78B8E73F8B0B}"/>
    <cellStyle name="Comma 13 4 2 5 3" xfId="5181" xr:uid="{17D7FDF8-E9FA-484F-A723-82436EC54F7B}"/>
    <cellStyle name="Comma 13 4 2 5 3 2" xfId="5182" xr:uid="{8683E319-459C-489C-A552-1DFF9B611C7C}"/>
    <cellStyle name="Comma 13 4 2 5 3_ACT_NIBD EQ" xfId="5183" xr:uid="{CB711E4E-433C-4E84-BDE9-2492FA3502BD}"/>
    <cellStyle name="Comma 13 4 2 5 4" xfId="5184" xr:uid="{84AE376A-F620-47B2-B7D0-36210E8E0096}"/>
    <cellStyle name="Comma 13 4 2 5_ACT_NIBD EQ" xfId="5185" xr:uid="{3B434428-5B89-49B6-945B-C0773303C8EE}"/>
    <cellStyle name="Comma 13 4 2 6" xfId="5186" xr:uid="{324D1E46-5B30-47F7-B2BE-22CDB11B7337}"/>
    <cellStyle name="Comma 13 4 2 6 2" xfId="5187" xr:uid="{058F6FFD-4B9F-4F79-A03F-82820374947F}"/>
    <cellStyle name="Comma 13 4 2 6 2 2" xfId="5188" xr:uid="{C20D8C25-29C1-4E50-9BEE-9F3A8489906E}"/>
    <cellStyle name="Comma 13 4 2 6 2_ACT_NIBD EQ" xfId="5189" xr:uid="{575233CE-E346-4B76-9B13-23209C408808}"/>
    <cellStyle name="Comma 13 4 2 6 3" xfId="5190" xr:uid="{D637C7F2-D822-4BAC-8CE2-26CDDF7628F2}"/>
    <cellStyle name="Comma 13 4 2 6_ACT_NIBD EQ" xfId="5191" xr:uid="{E71DE642-9B3A-497B-AAEE-E089478968FC}"/>
    <cellStyle name="Comma 13 4 2 7" xfId="5192" xr:uid="{2F1869DD-929D-45A6-B7B4-CD116105F0DF}"/>
    <cellStyle name="Comma 13 4 2 7 2" xfId="5193" xr:uid="{E762CC78-E5EA-4BA3-A72F-86E28C3A3A40}"/>
    <cellStyle name="Comma 13 4 2 7_ACT_NIBD EQ" xfId="5194" xr:uid="{1470B1C8-399C-42DA-81A0-443FBA41604A}"/>
    <cellStyle name="Comma 13 4 2 8" xfId="5195" xr:uid="{54AECDBE-36D4-44AD-81DC-08F3A1DE26D0}"/>
    <cellStyle name="Comma 13 4 2_ACT Segment adj EBITDA" xfId="5196" xr:uid="{AA2D5891-F1FE-48E2-B68D-EF8ED7875A91}"/>
    <cellStyle name="Comma 13 4 3" xfId="5197" xr:uid="{E6E8D3D1-2BAF-46A8-A613-B164F8099410}"/>
    <cellStyle name="Comma 13 4 3 2" xfId="5198" xr:uid="{40E57F66-DAC6-49AA-B2E9-F08870E1C427}"/>
    <cellStyle name="Comma 13 4 3 2 2" xfId="5199" xr:uid="{7AF34285-648F-41E8-AFF3-2121FC37A7FD}"/>
    <cellStyle name="Comma 13 4 3 2 2 2" xfId="5200" xr:uid="{9D01CD6D-752F-468B-8E3D-6E94B665CA2E}"/>
    <cellStyle name="Comma 13 4 3 2 2 2 2" xfId="5201" xr:uid="{6DC8A293-49EA-4210-99EF-6D5FBE7566EC}"/>
    <cellStyle name="Comma 13 4 3 2 2 2 2 2" xfId="5202" xr:uid="{05249A17-D944-4AF9-9360-5962247AA1BF}"/>
    <cellStyle name="Comma 13 4 3 2 2 2 2_ACT_NIBD EQ" xfId="5203" xr:uid="{6FB6642A-A025-4AE7-9F37-175733E6B56C}"/>
    <cellStyle name="Comma 13 4 3 2 2 2 3" xfId="5204" xr:uid="{7BF4A9E1-1372-4227-9FF1-7520EF973A29}"/>
    <cellStyle name="Comma 13 4 3 2 2 2_ACT_NIBD EQ" xfId="5205" xr:uid="{3BB0579D-083D-45E9-A67A-C87991042115}"/>
    <cellStyle name="Comma 13 4 3 2 2 3" xfId="5206" xr:uid="{1F6CB40E-B5F2-43A9-8BA9-6FB1405E93AE}"/>
    <cellStyle name="Comma 13 4 3 2 2 3 2" xfId="5207" xr:uid="{07856686-211F-4663-9FA3-7F9F3FF57D07}"/>
    <cellStyle name="Comma 13 4 3 2 2 3_ACT_NIBD EQ" xfId="5208" xr:uid="{EFFD7698-9D77-4A2D-A335-18C60A2D03BC}"/>
    <cellStyle name="Comma 13 4 3 2 2 4" xfId="5209" xr:uid="{01022354-9F82-4F8A-9B17-A091F2DCC112}"/>
    <cellStyle name="Comma 13 4 3 2 2_ACT_NIBD EQ" xfId="5210" xr:uid="{C5BC8F9A-43A4-4EBA-BCE7-B8F1411BDD2E}"/>
    <cellStyle name="Comma 13 4 3 2 3" xfId="5211" xr:uid="{6C302FB7-8D2E-4D01-8D7C-21B3BA8279EC}"/>
    <cellStyle name="Comma 13 4 3 2 3 2" xfId="5212" xr:uid="{B5AD14B7-9F13-4B54-AAAA-F5956730F794}"/>
    <cellStyle name="Comma 13 4 3 2 3 2 2" xfId="5213" xr:uid="{AF0BE7CD-B24E-4806-B777-FC905AC2499A}"/>
    <cellStyle name="Comma 13 4 3 2 3 2_ACT_NIBD EQ" xfId="5214" xr:uid="{4D1E93BD-DD42-4CE3-A970-6B7CFF79A006}"/>
    <cellStyle name="Comma 13 4 3 2 3 3" xfId="5215" xr:uid="{A8E359C4-A7BB-43D7-897F-D0C72319DBA5}"/>
    <cellStyle name="Comma 13 4 3 2 3_ACT_NIBD EQ" xfId="5216" xr:uid="{737C0E0A-15B5-4560-BFFB-E290267614E4}"/>
    <cellStyle name="Comma 13 4 3 2 4" xfId="5217" xr:uid="{98971B3A-D784-4E96-8FCE-6F44F99BA604}"/>
    <cellStyle name="Comma 13 4 3 2 4 2" xfId="5218" xr:uid="{6DC019C8-4F4B-49F5-AD25-0C2A4359BFF8}"/>
    <cellStyle name="Comma 13 4 3 2 4_ACT_NIBD EQ" xfId="5219" xr:uid="{670F3FE2-989E-4815-8BC1-71571FA095F5}"/>
    <cellStyle name="Comma 13 4 3 2 5" xfId="5220" xr:uid="{B37E5554-3840-4A1D-BF29-BAD911A1B4C3}"/>
    <cellStyle name="Comma 13 4 3 2_ACT_NIBD EQ" xfId="5221" xr:uid="{CF85DD24-A5D7-4308-A9FF-833F0FF13A37}"/>
    <cellStyle name="Comma 13 4 3 3" xfId="5222" xr:uid="{24D59E70-7A35-465B-AC80-638AFBDC0C93}"/>
    <cellStyle name="Comma 13 4 3 3 2" xfId="5223" xr:uid="{E0D8420E-34BE-48B4-8C04-796D3061A3DD}"/>
    <cellStyle name="Comma 13 4 3 3 2 2" xfId="5224" xr:uid="{3E0F61F9-3697-4E4C-820B-1EC585CB3115}"/>
    <cellStyle name="Comma 13 4 3 3 2 2 2" xfId="5225" xr:uid="{4AD36305-552A-437C-99C0-254B17F8EFCE}"/>
    <cellStyle name="Comma 13 4 3 3 2 2_ACT_NIBD EQ" xfId="5226" xr:uid="{714FC9E1-1913-42C0-B270-D563BB3A393F}"/>
    <cellStyle name="Comma 13 4 3 3 2 3" xfId="5227" xr:uid="{99571EC5-F844-4FDD-BC3A-06C955BF8A8A}"/>
    <cellStyle name="Comma 13 4 3 3 2_ACT_NIBD EQ" xfId="5228" xr:uid="{D5E92679-C55B-47EF-88C1-FC753CC5F4AF}"/>
    <cellStyle name="Comma 13 4 3 3 3" xfId="5229" xr:uid="{781B70AF-DA2D-4C66-A48B-CE963D6A3F29}"/>
    <cellStyle name="Comma 13 4 3 3 3 2" xfId="5230" xr:uid="{682C958A-C7D6-486D-A94E-59F9220FA307}"/>
    <cellStyle name="Comma 13 4 3 3 3_ACT_NIBD EQ" xfId="5231" xr:uid="{ABD12C0E-E9DE-42BA-9EBC-17A433AB59C1}"/>
    <cellStyle name="Comma 13 4 3 3 4" xfId="5232" xr:uid="{4F303093-9122-4007-B378-A2C850515EC0}"/>
    <cellStyle name="Comma 13 4 3 3_ACT_NIBD EQ" xfId="5233" xr:uid="{0103A978-FE8B-4F71-AAFA-C0074FF6F059}"/>
    <cellStyle name="Comma 13 4 3 4" xfId="5234" xr:uid="{15516CF2-A862-4670-B339-43327CB18D7E}"/>
    <cellStyle name="Comma 13 4 3 4 2" xfId="5235" xr:uid="{BA6BF750-E2B0-4488-8029-BA86528CFECF}"/>
    <cellStyle name="Comma 13 4 3 4 2 2" xfId="5236" xr:uid="{3306031B-C7F8-4AEB-B6C3-83BCC5F4ADF1}"/>
    <cellStyle name="Comma 13 4 3 4 2_ACT_NIBD EQ" xfId="5237" xr:uid="{F397D9AF-216E-4F79-A312-7D7D551EE5A2}"/>
    <cellStyle name="Comma 13 4 3 4 3" xfId="5238" xr:uid="{E5207760-4E72-4F12-8666-D80C06732CE7}"/>
    <cellStyle name="Comma 13 4 3 4_ACT_NIBD EQ" xfId="5239" xr:uid="{4777B601-D6A8-45F3-8B05-A73B96594760}"/>
    <cellStyle name="Comma 13 4 3 5" xfId="5240" xr:uid="{7E13C914-1288-4315-B51F-F2BF67145C12}"/>
    <cellStyle name="Comma 13 4 3 5 2" xfId="5241" xr:uid="{C0474798-4BC3-43D9-B08D-0C229F2060A0}"/>
    <cellStyle name="Comma 13 4 3 5_ACT_NIBD EQ" xfId="5242" xr:uid="{104E989C-01FB-4FD3-959F-09D43227F24B}"/>
    <cellStyle name="Comma 13 4 3 6" xfId="5243" xr:uid="{D55214DE-0833-4928-95E8-9C2D1CBF3958}"/>
    <cellStyle name="Comma 13 4 3_ACT Segment adj EBITDA" xfId="5244" xr:uid="{08CF9DD4-2C7B-4B2D-B799-8DA62141415F}"/>
    <cellStyle name="Comma 13 4 4" xfId="5245" xr:uid="{2D256778-A841-462B-8653-9178DD2DAEF9}"/>
    <cellStyle name="Comma 13 4 4 2" xfId="5246" xr:uid="{5564CC14-A9A8-4B6C-A5B4-584901576F0B}"/>
    <cellStyle name="Comma 13 4 4 2 2" xfId="5247" xr:uid="{388A41BB-AA50-4A9B-B7F8-541DD7708430}"/>
    <cellStyle name="Comma 13 4 4 2 2 2" xfId="5248" xr:uid="{3A017BC0-21BF-4F0F-AC27-11172A6068C7}"/>
    <cellStyle name="Comma 13 4 4 2 2 2 2" xfId="5249" xr:uid="{2314B19D-6EE5-474C-9EB3-6879D9DE006C}"/>
    <cellStyle name="Comma 13 4 4 2 2 2 2 2" xfId="5250" xr:uid="{20FC0120-EDC1-4D05-8E3A-99CBFC8B8B4F}"/>
    <cellStyle name="Comma 13 4 4 2 2 2 2_ACT_NIBD EQ" xfId="5251" xr:uid="{DD8B6391-1035-454D-A514-5181847D87D1}"/>
    <cellStyle name="Comma 13 4 4 2 2 2 3" xfId="5252" xr:uid="{7DA19567-D54A-425E-A704-CF6E2B65619F}"/>
    <cellStyle name="Comma 13 4 4 2 2 2_ACT_NIBD EQ" xfId="5253" xr:uid="{096556F6-AC67-47DE-85A2-448941E8DAEA}"/>
    <cellStyle name="Comma 13 4 4 2 2 3" xfId="5254" xr:uid="{6AC4FE7B-0489-4D21-A2B6-FB1DB78C4CB4}"/>
    <cellStyle name="Comma 13 4 4 2 2 3 2" xfId="5255" xr:uid="{391F7654-4B51-411C-9CC7-106297302BB8}"/>
    <cellStyle name="Comma 13 4 4 2 2 3_ACT_NIBD EQ" xfId="5256" xr:uid="{B131B110-AE4B-4807-8522-84F890E64565}"/>
    <cellStyle name="Comma 13 4 4 2 2 4" xfId="5257" xr:uid="{EC678063-E697-4628-8611-9DF54136D589}"/>
    <cellStyle name="Comma 13 4 4 2 2_ACT_NIBD EQ" xfId="5258" xr:uid="{D02D9AB0-485C-4CBF-8F76-B8661A37DCF0}"/>
    <cellStyle name="Comma 13 4 4 2 3" xfId="5259" xr:uid="{67D1A4FB-B5CC-4909-822C-195118EDF03C}"/>
    <cellStyle name="Comma 13 4 4 2 3 2" xfId="5260" xr:uid="{31356F77-55E2-42B4-AD03-D511A0D79554}"/>
    <cellStyle name="Comma 13 4 4 2 3 2 2" xfId="5261" xr:uid="{812BE9CB-76C9-4ACF-89F1-F1F807095403}"/>
    <cellStyle name="Comma 13 4 4 2 3 2_ACT_NIBD EQ" xfId="5262" xr:uid="{73A1711E-9D3C-4510-988D-AF0C44CB4EDB}"/>
    <cellStyle name="Comma 13 4 4 2 3 3" xfId="5263" xr:uid="{C5304B29-F17B-4151-BE36-77EE1FF05966}"/>
    <cellStyle name="Comma 13 4 4 2 3_ACT_NIBD EQ" xfId="5264" xr:uid="{1E8BF5AE-A195-4ED4-9A72-34C27B1CDD7B}"/>
    <cellStyle name="Comma 13 4 4 2 4" xfId="5265" xr:uid="{E61B624C-053E-4903-A545-20C49BF782D6}"/>
    <cellStyle name="Comma 13 4 4 2 4 2" xfId="5266" xr:uid="{A0872F48-0747-4082-AC5C-816A48DDC93B}"/>
    <cellStyle name="Comma 13 4 4 2 4_ACT_NIBD EQ" xfId="5267" xr:uid="{8D06A09B-0F46-471C-96B1-A8990A46F870}"/>
    <cellStyle name="Comma 13 4 4 2 5" xfId="5268" xr:uid="{69B329D8-DB47-484D-901F-1C26D6FE1035}"/>
    <cellStyle name="Comma 13 4 4 2_ACT_NIBD EQ" xfId="5269" xr:uid="{C63FD4C5-5202-418D-8C96-769FB2814B44}"/>
    <cellStyle name="Comma 13 4 4 3" xfId="5270" xr:uid="{6F8D60CB-0D60-44F2-94B7-D2893704A4A5}"/>
    <cellStyle name="Comma 13 4 4 3 2" xfId="5271" xr:uid="{B86D5FA9-8FF9-4141-B894-D7BA168C393B}"/>
    <cellStyle name="Comma 13 4 4 3 2 2" xfId="5272" xr:uid="{52684ABA-056A-4AB5-8A46-7FC5DC935BFD}"/>
    <cellStyle name="Comma 13 4 4 3 2 2 2" xfId="5273" xr:uid="{E7CB53EC-7206-4F91-9CB5-4037492278D6}"/>
    <cellStyle name="Comma 13 4 4 3 2 2_ACT_NIBD EQ" xfId="5274" xr:uid="{888BA35E-AC34-4F11-A599-52CAA25617C0}"/>
    <cellStyle name="Comma 13 4 4 3 2 3" xfId="5275" xr:uid="{E189F436-E95C-44F1-A16B-4348A97F6ABA}"/>
    <cellStyle name="Comma 13 4 4 3 2_ACT_NIBD EQ" xfId="5276" xr:uid="{31440BA5-3E26-436F-AF9F-B9D3BC39CAD8}"/>
    <cellStyle name="Comma 13 4 4 3 3" xfId="5277" xr:uid="{BA922EB0-1D21-4E54-9259-B9BB9DE124D7}"/>
    <cellStyle name="Comma 13 4 4 3 3 2" xfId="5278" xr:uid="{27ED7B77-E193-4599-8A02-C0E8BB14DDF9}"/>
    <cellStyle name="Comma 13 4 4 3 3_ACT_NIBD EQ" xfId="5279" xr:uid="{CEC680BC-4B3C-4AA0-9CBC-D47E2DE1513F}"/>
    <cellStyle name="Comma 13 4 4 3 4" xfId="5280" xr:uid="{AF77E70D-2CAB-4447-BEED-29081A9F0C20}"/>
    <cellStyle name="Comma 13 4 4 3_ACT_NIBD EQ" xfId="5281" xr:uid="{69E4EA39-6480-49CE-9B2E-442B7886084E}"/>
    <cellStyle name="Comma 13 4 4 4" xfId="5282" xr:uid="{962DCF6F-AE42-4A1B-B7E3-D757B50A2A89}"/>
    <cellStyle name="Comma 13 4 4 4 2" xfId="5283" xr:uid="{2B476447-4A7B-40AD-95A3-DBEA5F230D38}"/>
    <cellStyle name="Comma 13 4 4 4 2 2" xfId="5284" xr:uid="{E8DCB216-E073-4592-BB9A-9FE075488894}"/>
    <cellStyle name="Comma 13 4 4 4 2_ACT_NIBD EQ" xfId="5285" xr:uid="{CFF3DF29-63E7-4579-A30C-28A90DC4A59B}"/>
    <cellStyle name="Comma 13 4 4 4 3" xfId="5286" xr:uid="{0B1986D9-CF78-4405-A27D-D002CA609C50}"/>
    <cellStyle name="Comma 13 4 4 4_ACT_NIBD EQ" xfId="5287" xr:uid="{C1EB9593-0480-470E-B83B-37B3AE429012}"/>
    <cellStyle name="Comma 13 4 4 5" xfId="5288" xr:uid="{E34C85D7-B1AC-4C7F-8679-75D2AF52897A}"/>
    <cellStyle name="Comma 13 4 4 5 2" xfId="5289" xr:uid="{18426161-80D9-4CE2-8DEA-470F30ACA1FD}"/>
    <cellStyle name="Comma 13 4 4 5_ACT_NIBD EQ" xfId="5290" xr:uid="{0643FB30-67EB-4C78-AE2D-AB9517EC7809}"/>
    <cellStyle name="Comma 13 4 4 6" xfId="5291" xr:uid="{BF1215B8-02B9-4A93-BE99-BB7D70EBADA7}"/>
    <cellStyle name="Comma 13 4 4_ACT Segment adj EBITDA" xfId="5292" xr:uid="{54860CF3-6F60-4A65-B77C-8396A4C2D9DC}"/>
    <cellStyle name="Comma 13 4 5" xfId="5293" xr:uid="{A5D0AD44-FFCC-446F-9C09-C6BD13C93A23}"/>
    <cellStyle name="Comma 13 4 5 2" xfId="5294" xr:uid="{ED9FAAB9-B4B0-4E45-A7BD-884700619914}"/>
    <cellStyle name="Comma 13 4 5 2 2" xfId="5295" xr:uid="{60ECFCB5-25F1-4E9A-BED9-1B77D1CABEF2}"/>
    <cellStyle name="Comma 13 4 5 2 2 2" xfId="5296" xr:uid="{3445E6A2-4A25-46D1-9591-EFBA47F1A8F7}"/>
    <cellStyle name="Comma 13 4 5 2 2 2 2" xfId="5297" xr:uid="{B7BA6625-1491-41A5-ACDC-C446B9572282}"/>
    <cellStyle name="Comma 13 4 5 2 2 2_ACT_NIBD EQ" xfId="5298" xr:uid="{5523BB6A-1753-4C4C-BDD0-DA4F11C5E420}"/>
    <cellStyle name="Comma 13 4 5 2 2 3" xfId="5299" xr:uid="{9F5F7445-AE38-4E58-B248-81C223FF16E3}"/>
    <cellStyle name="Comma 13 4 5 2 2_ACT_NIBD EQ" xfId="5300" xr:uid="{D00E4EFA-B7D8-4306-871C-6609A51BEE87}"/>
    <cellStyle name="Comma 13 4 5 2 3" xfId="5301" xr:uid="{99CCDE6D-6C84-478B-B091-7F28FF912947}"/>
    <cellStyle name="Comma 13 4 5 2 3 2" xfId="5302" xr:uid="{8E3B4F18-DC60-4EE9-AB2E-B9D2558F4510}"/>
    <cellStyle name="Comma 13 4 5 2 3_ACT_NIBD EQ" xfId="5303" xr:uid="{CC3C13F1-3957-4EAF-9C25-6837BB002C37}"/>
    <cellStyle name="Comma 13 4 5 2 4" xfId="5304" xr:uid="{BB32BD55-1265-44AB-B5F4-8375FF1BBCE0}"/>
    <cellStyle name="Comma 13 4 5 2_ACT_NIBD EQ" xfId="5305" xr:uid="{5F8B698F-E30B-4705-9FA2-2DC5C985B614}"/>
    <cellStyle name="Comma 13 4 5 3" xfId="5306" xr:uid="{B3FEFC46-658D-4DCB-832E-42EDD955DBA4}"/>
    <cellStyle name="Comma 13 4 5 3 2" xfId="5307" xr:uid="{9D7F4374-E911-4828-AB3A-88673485B558}"/>
    <cellStyle name="Comma 13 4 5 3 2 2" xfId="5308" xr:uid="{1A8B1BA4-1B6B-4FF3-99F2-1A29B0D52536}"/>
    <cellStyle name="Comma 13 4 5 3 2_ACT_NIBD EQ" xfId="5309" xr:uid="{2AED2ABD-C6E6-431D-B1CE-DBFFF4D9E938}"/>
    <cellStyle name="Comma 13 4 5 3 3" xfId="5310" xr:uid="{35AAA516-ECA3-4319-BD04-571E6C074F5E}"/>
    <cellStyle name="Comma 13 4 5 3_ACT_NIBD EQ" xfId="5311" xr:uid="{5811A47E-1427-4304-B691-6615BD9DD60C}"/>
    <cellStyle name="Comma 13 4 5 4" xfId="5312" xr:uid="{08A4A52F-966C-46CD-A407-1C7A814F61B7}"/>
    <cellStyle name="Comma 13 4 5 4 2" xfId="5313" xr:uid="{0206E8E8-7A16-42EB-A1D0-AF50722E532B}"/>
    <cellStyle name="Comma 13 4 5 4_ACT_NIBD EQ" xfId="5314" xr:uid="{A5567745-51C5-4A58-AB5C-96C0E776E73E}"/>
    <cellStyle name="Comma 13 4 5 5" xfId="5315" xr:uid="{02A34040-CE3F-4FB1-ADB5-CDF9CB1AA712}"/>
    <cellStyle name="Comma 13 4 5_ACT_NIBD EQ" xfId="5316" xr:uid="{793A4FE6-E1F2-4EA8-99E1-F134D60098AC}"/>
    <cellStyle name="Comma 13 4 6" xfId="5317" xr:uid="{DE79605C-4C2D-405C-AA17-6F6A002E97FD}"/>
    <cellStyle name="Comma 13 4 6 2" xfId="5318" xr:uid="{8BC9B8E4-A936-421F-8BC6-8888274F6D16}"/>
    <cellStyle name="Comma 13 4 6 2 2" xfId="5319" xr:uid="{B74DD0FF-94AC-4A78-B101-AB8118F70933}"/>
    <cellStyle name="Comma 13 4 6 2 2 2" xfId="5320" xr:uid="{AABD1060-1220-4B1A-AF74-F4E6268C8204}"/>
    <cellStyle name="Comma 13 4 6 2 2_ACT_NIBD EQ" xfId="5321" xr:uid="{A06B49F0-53F1-4E2F-861D-6C4822E10912}"/>
    <cellStyle name="Comma 13 4 6 2 3" xfId="5322" xr:uid="{DA826EE9-0D5D-453D-8D94-99D95CA1B412}"/>
    <cellStyle name="Comma 13 4 6 2_ACT_NIBD EQ" xfId="5323" xr:uid="{2494FE1F-EF07-4BD4-935D-87D65747B3F3}"/>
    <cellStyle name="Comma 13 4 6 3" xfId="5324" xr:uid="{56AB4B3B-9B33-48E0-8ABC-DF2ABC231ADF}"/>
    <cellStyle name="Comma 13 4 6 3 2" xfId="5325" xr:uid="{DDC8CE2B-4B26-4B9A-AAC2-41E5DAA3C6BD}"/>
    <cellStyle name="Comma 13 4 6 3_ACT_NIBD EQ" xfId="5326" xr:uid="{3E29C8CA-CC5B-4936-9D66-3CC567263249}"/>
    <cellStyle name="Comma 13 4 6 4" xfId="5327" xr:uid="{2F9C1306-95E8-4935-B6B8-11F12866988C}"/>
    <cellStyle name="Comma 13 4 6_ACT_NIBD EQ" xfId="5328" xr:uid="{EB82F7CE-2376-41E6-B407-1D4A1172064E}"/>
    <cellStyle name="Comma 13 4 7" xfId="5329" xr:uid="{F00024A0-00C7-40B2-A5BD-1A340738A1CF}"/>
    <cellStyle name="Comma 13 4 7 2" xfId="5330" xr:uid="{33116ADE-1BB6-4E54-BF28-B31FAF4543C1}"/>
    <cellStyle name="Comma 13 4 7 2 2" xfId="5331" xr:uid="{D6996973-CC18-4384-B581-FC668F3C4090}"/>
    <cellStyle name="Comma 13 4 7 2_ACT_NIBD EQ" xfId="5332" xr:uid="{7A804DD0-1002-4152-A485-9FA0764C54B2}"/>
    <cellStyle name="Comma 13 4 7 3" xfId="5333" xr:uid="{BCC027CB-63A8-4AD6-864F-D08A91B9FCC5}"/>
    <cellStyle name="Comma 13 4 7_ACT_NIBD EQ" xfId="5334" xr:uid="{D48AB320-68C5-4BE3-B494-31AD372FDA6A}"/>
    <cellStyle name="Comma 13 4 8" xfId="5335" xr:uid="{DB754030-F95F-426C-B3FD-481497989A9C}"/>
    <cellStyle name="Comma 13 4 8 2" xfId="5336" xr:uid="{21CB0331-D8C6-447D-BB3A-B19B9325A098}"/>
    <cellStyle name="Comma 13 4 8_ACT_NIBD EQ" xfId="5337" xr:uid="{4385905B-4975-4982-9E6C-48FCDB9DC259}"/>
    <cellStyle name="Comma 13 4 9" xfId="5338" xr:uid="{FB4E69B2-0EEE-4E62-9430-FFBEF126B166}"/>
    <cellStyle name="Comma 13 4_ACT Segment adj EBITDA" xfId="5339" xr:uid="{35081865-3AE7-40CE-82F4-9EA237375346}"/>
    <cellStyle name="Comma 13 5" xfId="5340" xr:uid="{0B3B40AC-D382-40F8-B0D9-78AD3AC278A0}"/>
    <cellStyle name="Comma 13 5 2" xfId="5341" xr:uid="{1C2470DE-2BEF-494A-85C1-9850C38021F1}"/>
    <cellStyle name="Comma 13 5 2 2" xfId="5342" xr:uid="{8534DEA3-86C5-4BEE-8396-761544C0E4D4}"/>
    <cellStyle name="Comma 13 5 2 2 2" xfId="5343" xr:uid="{6E28473F-3699-4E78-9D87-5A9ADB6CB864}"/>
    <cellStyle name="Comma 13 5 2 2 2 2" xfId="5344" xr:uid="{A49FE0B2-C7E3-42B3-A1D7-B83F551EA9DA}"/>
    <cellStyle name="Comma 13 5 2 2 2 2 2" xfId="5345" xr:uid="{C02505BB-F3FB-4622-A0B9-137439B67F10}"/>
    <cellStyle name="Comma 13 5 2 2 2 2 2 2" xfId="5346" xr:uid="{F44C9F0B-25D5-497E-85F4-909D35ADFA74}"/>
    <cellStyle name="Comma 13 5 2 2 2 2 2 2 2" xfId="5347" xr:uid="{9A6A5690-73AC-49C4-B812-66A1C64A1728}"/>
    <cellStyle name="Comma 13 5 2 2 2 2 2 2_ACT_NIBD EQ" xfId="5348" xr:uid="{6D80035A-B10C-4AF2-BA44-2274568B5CC5}"/>
    <cellStyle name="Comma 13 5 2 2 2 2 2 3" xfId="5349" xr:uid="{33998ED6-A4D9-441E-BC7C-988065C42B72}"/>
    <cellStyle name="Comma 13 5 2 2 2 2 2_ACT_NIBD EQ" xfId="5350" xr:uid="{28E23539-034B-47C4-8993-787923E00EF8}"/>
    <cellStyle name="Comma 13 5 2 2 2 2 3" xfId="5351" xr:uid="{40FC9FE0-ABF6-41BC-A369-991BA270FBC5}"/>
    <cellStyle name="Comma 13 5 2 2 2 2 3 2" xfId="5352" xr:uid="{E4E6EDB2-FE32-4869-A465-E5E495C0BCF3}"/>
    <cellStyle name="Comma 13 5 2 2 2 2 3_ACT_NIBD EQ" xfId="5353" xr:uid="{9934714B-3D88-4ADC-ACC6-F677094D1364}"/>
    <cellStyle name="Comma 13 5 2 2 2 2 4" xfId="5354" xr:uid="{771A61FC-87E2-43A5-9101-B511CD4CBD11}"/>
    <cellStyle name="Comma 13 5 2 2 2 2_ACT_NIBD EQ" xfId="5355" xr:uid="{8E48A287-45C8-4354-A881-BC44096A2AD5}"/>
    <cellStyle name="Comma 13 5 2 2 2 3" xfId="5356" xr:uid="{D80D2DE0-277F-4468-B04C-3FA0BCEC20CF}"/>
    <cellStyle name="Comma 13 5 2 2 2 3 2" xfId="5357" xr:uid="{86C6D469-228D-4E38-86D6-64B6E68B320B}"/>
    <cellStyle name="Comma 13 5 2 2 2 3 2 2" xfId="5358" xr:uid="{EAC2D3F5-22DA-421F-98B8-DD5C33AE96E4}"/>
    <cellStyle name="Comma 13 5 2 2 2 3 2_ACT_NIBD EQ" xfId="5359" xr:uid="{2233F4F8-B2D7-413B-937B-2CD8D9DC659C}"/>
    <cellStyle name="Comma 13 5 2 2 2 3 3" xfId="5360" xr:uid="{8056E2DC-6C95-45E5-8CAE-61C8DED7F6A6}"/>
    <cellStyle name="Comma 13 5 2 2 2 3_ACT_NIBD EQ" xfId="5361" xr:uid="{76B27F3B-03BF-4ACA-A688-0B646E4D0542}"/>
    <cellStyle name="Comma 13 5 2 2 2 4" xfId="5362" xr:uid="{16E374A3-85C0-4E25-8F97-F0FE7D4110A3}"/>
    <cellStyle name="Comma 13 5 2 2 2 4 2" xfId="5363" xr:uid="{C474A63B-126B-4DDF-AE98-7BCFB4EFDC98}"/>
    <cellStyle name="Comma 13 5 2 2 2 4_ACT_NIBD EQ" xfId="5364" xr:uid="{BFD08218-1858-453E-8BD4-EAF1E02A3C0D}"/>
    <cellStyle name="Comma 13 5 2 2 2 5" xfId="5365" xr:uid="{F2A0094C-4ECA-4663-A925-363FB1ACDCF5}"/>
    <cellStyle name="Comma 13 5 2 2 2_ACT_NIBD EQ" xfId="5366" xr:uid="{99A739C5-BB4D-4831-9D38-189A9AF6E91C}"/>
    <cellStyle name="Comma 13 5 2 2 3" xfId="5367" xr:uid="{52AA9C23-854E-49B0-BA93-6128ED42CCED}"/>
    <cellStyle name="Comma 13 5 2 2 3 2" xfId="5368" xr:uid="{AFE1E382-A6E3-450D-8054-7773B9CE2E41}"/>
    <cellStyle name="Comma 13 5 2 2 3 2 2" xfId="5369" xr:uid="{89EA67A1-F058-497D-8963-979ABCBF0ED6}"/>
    <cellStyle name="Comma 13 5 2 2 3 2 2 2" xfId="5370" xr:uid="{E4C32E4A-A81D-44C2-A854-5266D2A2D1D2}"/>
    <cellStyle name="Comma 13 5 2 2 3 2 2_ACT_NIBD EQ" xfId="5371" xr:uid="{5A81AA5C-AB91-48BB-B139-B9E16BC55A65}"/>
    <cellStyle name="Comma 13 5 2 2 3 2 3" xfId="5372" xr:uid="{C10EDFA2-11CD-422E-98F9-DA381B49EB2C}"/>
    <cellStyle name="Comma 13 5 2 2 3 2_ACT_NIBD EQ" xfId="5373" xr:uid="{948B6309-FC49-44A9-8A37-D08F79E52A96}"/>
    <cellStyle name="Comma 13 5 2 2 3 3" xfId="5374" xr:uid="{36C7A88F-7B28-44BE-B7E7-1913882F7B2E}"/>
    <cellStyle name="Comma 13 5 2 2 3 3 2" xfId="5375" xr:uid="{7D96BD95-8606-4AE0-8E98-7A55F60B8095}"/>
    <cellStyle name="Comma 13 5 2 2 3 3_ACT_NIBD EQ" xfId="5376" xr:uid="{CD034F2B-8344-490B-96E8-976A5BAAC7FE}"/>
    <cellStyle name="Comma 13 5 2 2 3 4" xfId="5377" xr:uid="{B6C870B9-10F7-490F-840A-A85D28BA1654}"/>
    <cellStyle name="Comma 13 5 2 2 3_ACT_NIBD EQ" xfId="5378" xr:uid="{8B1F8809-5206-4F24-921F-6159084C2BB4}"/>
    <cellStyle name="Comma 13 5 2 2 4" xfId="5379" xr:uid="{D3E7EC95-ADBD-4BA8-997D-D61ECBEC5331}"/>
    <cellStyle name="Comma 13 5 2 2 4 2" xfId="5380" xr:uid="{10718EAF-063F-4CAA-9E8E-D46BF6D66C04}"/>
    <cellStyle name="Comma 13 5 2 2 4 2 2" xfId="5381" xr:uid="{66926F78-FAA2-44EE-92F2-741D41B3A865}"/>
    <cellStyle name="Comma 13 5 2 2 4 2_ACT_NIBD EQ" xfId="5382" xr:uid="{4A336B73-9F54-4E64-BB78-011ADF7C1852}"/>
    <cellStyle name="Comma 13 5 2 2 4 3" xfId="5383" xr:uid="{0C857305-CD70-4EF6-88D3-E082B12FA00A}"/>
    <cellStyle name="Comma 13 5 2 2 4_ACT_NIBD EQ" xfId="5384" xr:uid="{B2CD5C71-C2BD-4E75-B585-A08D52BA4A12}"/>
    <cellStyle name="Comma 13 5 2 2 5" xfId="5385" xr:uid="{ABF9B45E-7490-4851-9046-CCC8C7A22729}"/>
    <cellStyle name="Comma 13 5 2 2 5 2" xfId="5386" xr:uid="{6965CFDF-97E4-439D-983D-CB19908133AF}"/>
    <cellStyle name="Comma 13 5 2 2 5_ACT_NIBD EQ" xfId="5387" xr:uid="{1CA52475-639F-49FF-BFB8-1FBDF9062153}"/>
    <cellStyle name="Comma 13 5 2 2 6" xfId="5388" xr:uid="{0DD6F416-3300-4E97-AEBF-C46D19067B61}"/>
    <cellStyle name="Comma 13 5 2 2_ACT_NIBD EQ" xfId="5389" xr:uid="{F8A0AF36-88F1-43B4-84D3-8AC523531ACE}"/>
    <cellStyle name="Comma 13 5 2 3" xfId="5390" xr:uid="{53F32641-EDC7-45EB-B85E-D962FC7E12BC}"/>
    <cellStyle name="Comma 13 5 2 3 2" xfId="5391" xr:uid="{172F7F68-0E2C-4100-AF12-1452BD2417CE}"/>
    <cellStyle name="Comma 13 5 2 3 2 2" xfId="5392" xr:uid="{01F4D752-3B19-48E1-8F16-A4E6BA62D047}"/>
    <cellStyle name="Comma 13 5 2 3 2 2 2" xfId="5393" xr:uid="{6482EB7E-D91B-43A3-B977-582D1CF6985B}"/>
    <cellStyle name="Comma 13 5 2 3 2 2 2 2" xfId="5394" xr:uid="{95E1CE23-3B74-40EA-95B0-CB2425B4CDF9}"/>
    <cellStyle name="Comma 13 5 2 3 2 2 2 2 2" xfId="5395" xr:uid="{90618992-D804-470C-BB61-A349B7EF73FB}"/>
    <cellStyle name="Comma 13 5 2 3 2 2 2 2_ACT_NIBD EQ" xfId="5396" xr:uid="{A7A42078-B659-44E0-9A83-A59B7B303DCC}"/>
    <cellStyle name="Comma 13 5 2 3 2 2 2 3" xfId="5397" xr:uid="{A2C17066-B2D3-4B11-9D75-136B23FE0BFD}"/>
    <cellStyle name="Comma 13 5 2 3 2 2 2_ACT_NIBD EQ" xfId="5398" xr:uid="{0A16F32A-373A-4CE1-B868-94345607EA41}"/>
    <cellStyle name="Comma 13 5 2 3 2 2 3" xfId="5399" xr:uid="{327FF36C-E77E-433B-8FFB-D7D2E7517635}"/>
    <cellStyle name="Comma 13 5 2 3 2 2 3 2" xfId="5400" xr:uid="{FC1A21B4-88CE-49C5-8417-2556DF5CEC0D}"/>
    <cellStyle name="Comma 13 5 2 3 2 2 3_ACT_NIBD EQ" xfId="5401" xr:uid="{439ABFD4-EE2F-4CE9-AF0A-7D33B8056064}"/>
    <cellStyle name="Comma 13 5 2 3 2 2 4" xfId="5402" xr:uid="{96E2C3F4-15BF-4855-8AB9-70A7C2A731E2}"/>
    <cellStyle name="Comma 13 5 2 3 2 2_ACT_NIBD EQ" xfId="5403" xr:uid="{8895231A-AA52-48DF-BAC1-59DE1070207F}"/>
    <cellStyle name="Comma 13 5 2 3 2 3" xfId="5404" xr:uid="{62154E58-AA75-4A97-A366-1C54BD081299}"/>
    <cellStyle name="Comma 13 5 2 3 2 3 2" xfId="5405" xr:uid="{35D75DBA-E95C-4AD5-822C-032807DB2ACE}"/>
    <cellStyle name="Comma 13 5 2 3 2 3 2 2" xfId="5406" xr:uid="{2B12C9E8-6A3B-412A-BF2C-558F77A4EAD6}"/>
    <cellStyle name="Comma 13 5 2 3 2 3 2_ACT_NIBD EQ" xfId="5407" xr:uid="{69DF2CFB-2A74-4AFE-994F-E194AFA369F6}"/>
    <cellStyle name="Comma 13 5 2 3 2 3 3" xfId="5408" xr:uid="{4FC148AE-C12F-4360-81D7-E5214F99BE47}"/>
    <cellStyle name="Comma 13 5 2 3 2 3_ACT_NIBD EQ" xfId="5409" xr:uid="{64F4111E-5D24-4A81-B031-7EEC69730ADB}"/>
    <cellStyle name="Comma 13 5 2 3 2 4" xfId="5410" xr:uid="{213205B8-F624-4ADE-B7EF-2486BDC41DB6}"/>
    <cellStyle name="Comma 13 5 2 3 2 4 2" xfId="5411" xr:uid="{61B397C7-9085-4CED-9988-0BA287EC4171}"/>
    <cellStyle name="Comma 13 5 2 3 2 4_ACT_NIBD EQ" xfId="5412" xr:uid="{CF92CC07-4BC4-4092-9B05-ED9BBD6E021D}"/>
    <cellStyle name="Comma 13 5 2 3 2 5" xfId="5413" xr:uid="{72BB896C-6416-4598-A13F-BCE1B705B4EB}"/>
    <cellStyle name="Comma 13 5 2 3 2_ACT_NIBD EQ" xfId="5414" xr:uid="{62D487B5-B320-45DC-A719-966ED66D65B3}"/>
    <cellStyle name="Comma 13 5 2 3 3" xfId="5415" xr:uid="{A0222B96-8EC8-49B0-98F1-2A22543A838E}"/>
    <cellStyle name="Comma 13 5 2 3 3 2" xfId="5416" xr:uid="{CBF9356E-343E-48F9-926E-A0E143E25E28}"/>
    <cellStyle name="Comma 13 5 2 3 3 2 2" xfId="5417" xr:uid="{D99F63BD-EDA4-447B-BD37-402584ED15C5}"/>
    <cellStyle name="Comma 13 5 2 3 3 2 2 2" xfId="5418" xr:uid="{7817E9EF-353B-4344-8BFE-2159E53F8354}"/>
    <cellStyle name="Comma 13 5 2 3 3 2 2_ACT_NIBD EQ" xfId="5419" xr:uid="{1D3E49D7-ADDB-48ED-9785-D9A5040C50B0}"/>
    <cellStyle name="Comma 13 5 2 3 3 2 3" xfId="5420" xr:uid="{00FA02F0-040A-4106-8955-6EE32C7E6286}"/>
    <cellStyle name="Comma 13 5 2 3 3 2_ACT_NIBD EQ" xfId="5421" xr:uid="{05069CB5-8BAC-4985-AF4C-0E3D67321F11}"/>
    <cellStyle name="Comma 13 5 2 3 3 3" xfId="5422" xr:uid="{D485B017-2182-4D7C-93EE-CEB725F6264B}"/>
    <cellStyle name="Comma 13 5 2 3 3 3 2" xfId="5423" xr:uid="{42CF245B-A434-4A38-BFC6-E8390C7162F5}"/>
    <cellStyle name="Comma 13 5 2 3 3 3_ACT_NIBD EQ" xfId="5424" xr:uid="{E684FEA0-F98A-4A71-ADC8-D6E021C6B057}"/>
    <cellStyle name="Comma 13 5 2 3 3 4" xfId="5425" xr:uid="{E4AB38F3-6C71-4360-973B-9AF4C7BCCA10}"/>
    <cellStyle name="Comma 13 5 2 3 3_ACT_NIBD EQ" xfId="5426" xr:uid="{7EF5681D-F759-4B5A-86DF-D335E93D94FF}"/>
    <cellStyle name="Comma 13 5 2 3 4" xfId="5427" xr:uid="{6CCAA4DA-C79F-4424-8E2A-A28F685A262C}"/>
    <cellStyle name="Comma 13 5 2 3 4 2" xfId="5428" xr:uid="{8151E770-B4A6-4260-9D6C-C0373330481C}"/>
    <cellStyle name="Comma 13 5 2 3 4 2 2" xfId="5429" xr:uid="{7CB9047B-0462-430B-A395-D54108F4F3B8}"/>
    <cellStyle name="Comma 13 5 2 3 4 2_ACT_NIBD EQ" xfId="5430" xr:uid="{27C1B365-29AE-4388-9869-9F41141A18A9}"/>
    <cellStyle name="Comma 13 5 2 3 4 3" xfId="5431" xr:uid="{00270921-DBB8-40DB-8982-DA2C7A8F490A}"/>
    <cellStyle name="Comma 13 5 2 3 4_ACT_NIBD EQ" xfId="5432" xr:uid="{9CDFC9C6-6BB6-41E1-B075-155E05DEAB0F}"/>
    <cellStyle name="Comma 13 5 2 3 5" xfId="5433" xr:uid="{28D4E01A-BDE6-409B-8672-FCD9DB15C26F}"/>
    <cellStyle name="Comma 13 5 2 3 5 2" xfId="5434" xr:uid="{86DBBFF4-2BC4-4DAC-AF3F-A68EBDB5A932}"/>
    <cellStyle name="Comma 13 5 2 3 5_ACT_NIBD EQ" xfId="5435" xr:uid="{FDD3BFC8-615E-46F0-9D7C-D27754D45107}"/>
    <cellStyle name="Comma 13 5 2 3 6" xfId="5436" xr:uid="{093D7D79-31DD-4B6E-A103-6C7180C9A77E}"/>
    <cellStyle name="Comma 13 5 2 3_ACT_NIBD EQ" xfId="5437" xr:uid="{429228B6-DC7C-4297-AFEC-C647CE900658}"/>
    <cellStyle name="Comma 13 5 2 4" xfId="5438" xr:uid="{96E1018D-4BFE-410B-A760-261575C1F122}"/>
    <cellStyle name="Comma 13 5 2 4 2" xfId="5439" xr:uid="{B34AA16A-0467-4F9B-AD15-622C5B8A70B5}"/>
    <cellStyle name="Comma 13 5 2 4 2 2" xfId="5440" xr:uid="{21FB8C83-E393-4356-B5E9-8A2522132AF2}"/>
    <cellStyle name="Comma 13 5 2 4 2 2 2" xfId="5441" xr:uid="{D5F4CBF0-6B81-4172-94CF-A97F35416F0E}"/>
    <cellStyle name="Comma 13 5 2 4 2 2 2 2" xfId="5442" xr:uid="{C072C6EA-D7AE-4E75-86F4-639AF740A166}"/>
    <cellStyle name="Comma 13 5 2 4 2 2 2_ACT_NIBD EQ" xfId="5443" xr:uid="{C77ED461-6FEE-4FE3-BD14-EB5FA57903F7}"/>
    <cellStyle name="Comma 13 5 2 4 2 2 3" xfId="5444" xr:uid="{ACBBA70D-5197-4567-87EE-DF48FD08272D}"/>
    <cellStyle name="Comma 13 5 2 4 2 2_ACT_NIBD EQ" xfId="5445" xr:uid="{828447DD-B60F-4068-802A-20AD953E72FF}"/>
    <cellStyle name="Comma 13 5 2 4 2 3" xfId="5446" xr:uid="{E7DEBA54-A6D5-417F-A53D-7C083A230022}"/>
    <cellStyle name="Comma 13 5 2 4 2 3 2" xfId="5447" xr:uid="{25D3A428-FFA5-492F-AAB0-786F472014B1}"/>
    <cellStyle name="Comma 13 5 2 4 2 3_ACT_NIBD EQ" xfId="5448" xr:uid="{BC3A781C-5DD9-4F66-9F5C-04FFC27078AB}"/>
    <cellStyle name="Comma 13 5 2 4 2 4" xfId="5449" xr:uid="{708CE8B4-2D21-4204-997D-C437C198BDFC}"/>
    <cellStyle name="Comma 13 5 2 4 2_ACT_NIBD EQ" xfId="5450" xr:uid="{0EFC7CC6-36A7-4612-852D-7AA21DC69093}"/>
    <cellStyle name="Comma 13 5 2 4 3" xfId="5451" xr:uid="{FA599808-C425-4C7C-8F63-ACFF7FEACA7E}"/>
    <cellStyle name="Comma 13 5 2 4 3 2" xfId="5452" xr:uid="{A29825D2-A3E8-4C72-8C6C-FFD6A0F8C573}"/>
    <cellStyle name="Comma 13 5 2 4 3 2 2" xfId="5453" xr:uid="{59B996FB-AC5C-409B-8EC9-963941CAC6DD}"/>
    <cellStyle name="Comma 13 5 2 4 3 2_ACT_NIBD EQ" xfId="5454" xr:uid="{7E2A94C6-8973-4294-BFC9-AAF06E589B4E}"/>
    <cellStyle name="Comma 13 5 2 4 3 3" xfId="5455" xr:uid="{EE8E181A-4555-4C80-AC4B-71B7B729224C}"/>
    <cellStyle name="Comma 13 5 2 4 3_ACT_NIBD EQ" xfId="5456" xr:uid="{99B95F2B-8E11-422E-B9B7-66376283AF1E}"/>
    <cellStyle name="Comma 13 5 2 4 4" xfId="5457" xr:uid="{0CDDCF97-1465-4AA7-8C2A-5E371F227E71}"/>
    <cellStyle name="Comma 13 5 2 4 4 2" xfId="5458" xr:uid="{8C9702CC-DD8C-44C6-9E6C-1A6684FD1730}"/>
    <cellStyle name="Comma 13 5 2 4 4_ACT_NIBD EQ" xfId="5459" xr:uid="{39978B0F-50DE-4B0E-B145-D2CC8C78E710}"/>
    <cellStyle name="Comma 13 5 2 4 5" xfId="5460" xr:uid="{ACA94AE2-D326-4ADA-B042-90C0A68D97E9}"/>
    <cellStyle name="Comma 13 5 2 4_ACT_NIBD EQ" xfId="5461" xr:uid="{A3635F27-599B-477D-8FC8-2BEB74139536}"/>
    <cellStyle name="Comma 13 5 2 5" xfId="5462" xr:uid="{7F822E3C-25CF-4BEE-80DA-993100113206}"/>
    <cellStyle name="Comma 13 5 2 5 2" xfId="5463" xr:uid="{56BD8ED8-8B21-434F-91AA-64110EE0A0B1}"/>
    <cellStyle name="Comma 13 5 2 5 2 2" xfId="5464" xr:uid="{9FA41BA4-08E3-4A90-A8EC-E1A0952DB48B}"/>
    <cellStyle name="Comma 13 5 2 5 2 2 2" xfId="5465" xr:uid="{72B5FED0-80AB-4E4F-B9F4-DCF661624C36}"/>
    <cellStyle name="Comma 13 5 2 5 2 2_ACT_NIBD EQ" xfId="5466" xr:uid="{1BC8E715-6336-42B0-8660-87CF847C47B7}"/>
    <cellStyle name="Comma 13 5 2 5 2 3" xfId="5467" xr:uid="{BB49B5C4-DEA2-4B74-A21C-3FEF8B2C8549}"/>
    <cellStyle name="Comma 13 5 2 5 2_ACT_NIBD EQ" xfId="5468" xr:uid="{0B73DEB0-AE90-4ABB-ACC8-90234718862F}"/>
    <cellStyle name="Comma 13 5 2 5 3" xfId="5469" xr:uid="{3AE2F76C-A578-48F4-91B5-B0E5EE02074D}"/>
    <cellStyle name="Comma 13 5 2 5 3 2" xfId="5470" xr:uid="{109346DF-DA39-4B55-BB6B-156E0341DB93}"/>
    <cellStyle name="Comma 13 5 2 5 3_ACT_NIBD EQ" xfId="5471" xr:uid="{994DAEAC-088D-494E-8EAE-5CDD85A17ADA}"/>
    <cellStyle name="Comma 13 5 2 5 4" xfId="5472" xr:uid="{40FAF7AE-27B0-4B51-BBFA-B792FE473033}"/>
    <cellStyle name="Comma 13 5 2 5_ACT_NIBD EQ" xfId="5473" xr:uid="{EF7F5C81-4A71-4B55-8415-BA4A9D676F3F}"/>
    <cellStyle name="Comma 13 5 2 6" xfId="5474" xr:uid="{207BAE2C-C991-475B-90A5-7A569BE9B6A7}"/>
    <cellStyle name="Comma 13 5 2 6 2" xfId="5475" xr:uid="{65E89729-431A-4CD8-971C-F31070494223}"/>
    <cellStyle name="Comma 13 5 2 6 2 2" xfId="5476" xr:uid="{633BE7AA-A25D-45BB-AD18-26186B43CC09}"/>
    <cellStyle name="Comma 13 5 2 6 2_ACT_NIBD EQ" xfId="5477" xr:uid="{B6EEC961-4106-4D20-BB7C-9EBC758EC491}"/>
    <cellStyle name="Comma 13 5 2 6 3" xfId="5478" xr:uid="{DF6C03AE-40D1-485C-B1A0-896D49BC34D5}"/>
    <cellStyle name="Comma 13 5 2 6_ACT_NIBD EQ" xfId="5479" xr:uid="{4D2C160B-2D9F-4E49-BA45-B3D33FF07C82}"/>
    <cellStyle name="Comma 13 5 2 7" xfId="5480" xr:uid="{D42E3468-C61C-4B39-A000-5A5CE0A7FD8F}"/>
    <cellStyle name="Comma 13 5 2 7 2" xfId="5481" xr:uid="{135CF489-27F9-4938-8E97-18EB356E4E02}"/>
    <cellStyle name="Comma 13 5 2 7_ACT_NIBD EQ" xfId="5482" xr:uid="{D2910364-DB8C-48C3-96DF-430F9513F377}"/>
    <cellStyle name="Comma 13 5 2 8" xfId="5483" xr:uid="{40B74E36-34F7-46CB-88C4-1BB21787B9B0}"/>
    <cellStyle name="Comma 13 5 2_ACT Segment adj EBITDA" xfId="5484" xr:uid="{CFBF9C10-5B29-48D1-A24C-7600BB80EA11}"/>
    <cellStyle name="Comma 13 5 3" xfId="5485" xr:uid="{892C1F18-56E2-4B02-9688-6DAAF63AD21A}"/>
    <cellStyle name="Comma 13 5 3 2" xfId="5486" xr:uid="{F048648E-0291-4EF5-9B63-3466049B5993}"/>
    <cellStyle name="Comma 13 5 3 2 2" xfId="5487" xr:uid="{8E870F39-F214-4059-AB1B-03F9D61BFED5}"/>
    <cellStyle name="Comma 13 5 3 2 2 2" xfId="5488" xr:uid="{6F4A0868-A4C5-4923-8501-7D69224AA267}"/>
    <cellStyle name="Comma 13 5 3 2 2 2 2" xfId="5489" xr:uid="{83D97336-148C-4EB9-81F6-899B6228AE91}"/>
    <cellStyle name="Comma 13 5 3 2 2 2 2 2" xfId="5490" xr:uid="{32EDF8D8-92D8-406F-8579-466D6A363C1C}"/>
    <cellStyle name="Comma 13 5 3 2 2 2 2_ACT_NIBD EQ" xfId="5491" xr:uid="{C7B67A6E-C123-4B38-AB78-47FEAB70EB5B}"/>
    <cellStyle name="Comma 13 5 3 2 2 2 3" xfId="5492" xr:uid="{73B58479-B52E-424C-9668-3785568E1AD6}"/>
    <cellStyle name="Comma 13 5 3 2 2 2_ACT_NIBD EQ" xfId="5493" xr:uid="{94B84E60-0BA6-477D-A4B9-DF2B3BD721B0}"/>
    <cellStyle name="Comma 13 5 3 2 2 3" xfId="5494" xr:uid="{9B46CE0D-7B73-4A5D-8CE9-575C24495F39}"/>
    <cellStyle name="Comma 13 5 3 2 2 3 2" xfId="5495" xr:uid="{51522A35-B2F6-4C0D-A310-9523AC3A0D01}"/>
    <cellStyle name="Comma 13 5 3 2 2 3_ACT_NIBD EQ" xfId="5496" xr:uid="{1E42708D-4078-40E5-BC20-5DFF364652E8}"/>
    <cellStyle name="Comma 13 5 3 2 2 4" xfId="5497" xr:uid="{DF8C7B94-2B15-4E5B-A3A7-24F900630C03}"/>
    <cellStyle name="Comma 13 5 3 2 2_ACT_NIBD EQ" xfId="5498" xr:uid="{7AA8B073-470D-4F77-B888-168BC7F3EC57}"/>
    <cellStyle name="Comma 13 5 3 2 3" xfId="5499" xr:uid="{F5AF98BA-8481-415E-AFCA-D452E1036C94}"/>
    <cellStyle name="Comma 13 5 3 2 3 2" xfId="5500" xr:uid="{90C9064B-B64B-45E0-9108-0FDFAF364E4F}"/>
    <cellStyle name="Comma 13 5 3 2 3 2 2" xfId="5501" xr:uid="{38EF179A-34B2-4849-A956-64E18A04CC64}"/>
    <cellStyle name="Comma 13 5 3 2 3 2_ACT_NIBD EQ" xfId="5502" xr:uid="{C20BAC89-DD68-4614-973B-9AA6FF3E7E4F}"/>
    <cellStyle name="Comma 13 5 3 2 3 3" xfId="5503" xr:uid="{AFBCC190-CAF7-4E8B-A46C-50F2F78D0A35}"/>
    <cellStyle name="Comma 13 5 3 2 3_ACT_NIBD EQ" xfId="5504" xr:uid="{0E28B93D-CDEC-4449-8D4A-4DB9147BB674}"/>
    <cellStyle name="Comma 13 5 3 2 4" xfId="5505" xr:uid="{B2075C48-2F44-4DE6-9284-5F9AABDB76A6}"/>
    <cellStyle name="Comma 13 5 3 2 4 2" xfId="5506" xr:uid="{F0A85A3A-879F-432D-B577-DC011E328217}"/>
    <cellStyle name="Comma 13 5 3 2 4_ACT_NIBD EQ" xfId="5507" xr:uid="{4E334CD3-16AA-4A15-BF29-551E377CE138}"/>
    <cellStyle name="Comma 13 5 3 2 5" xfId="5508" xr:uid="{AE7B731B-0696-456F-993A-2EA48DAD649F}"/>
    <cellStyle name="Comma 13 5 3 2_ACT_NIBD EQ" xfId="5509" xr:uid="{E99A3AB3-31DB-438A-93CF-1FE774F8002B}"/>
    <cellStyle name="Comma 13 5 3 3" xfId="5510" xr:uid="{A548BF70-45A9-45D9-86DB-3268986A9EA4}"/>
    <cellStyle name="Comma 13 5 3 3 2" xfId="5511" xr:uid="{26327BFA-535A-485E-A32A-96742192D8AE}"/>
    <cellStyle name="Comma 13 5 3 3 2 2" xfId="5512" xr:uid="{3794DBD8-CCE8-4E63-B68F-48B561971EA3}"/>
    <cellStyle name="Comma 13 5 3 3 2 2 2" xfId="5513" xr:uid="{AF369E3D-0736-46FD-9B52-A31783A4E9F8}"/>
    <cellStyle name="Comma 13 5 3 3 2 2_ACT_NIBD EQ" xfId="5514" xr:uid="{57D03E0E-A4C8-4324-B5AB-EDD1875C7CF8}"/>
    <cellStyle name="Comma 13 5 3 3 2 3" xfId="5515" xr:uid="{62EE5D76-988B-4AA7-9EBE-17C9C14AC7F2}"/>
    <cellStyle name="Comma 13 5 3 3 2_ACT_NIBD EQ" xfId="5516" xr:uid="{C6E961EA-700A-48DF-8D6B-F2298C0C9BC4}"/>
    <cellStyle name="Comma 13 5 3 3 3" xfId="5517" xr:uid="{A9237CDD-E733-4A02-AF59-131398BD7036}"/>
    <cellStyle name="Comma 13 5 3 3 3 2" xfId="5518" xr:uid="{5CCDB4AB-4904-4939-AE4A-E8AC30781334}"/>
    <cellStyle name="Comma 13 5 3 3 3_ACT_NIBD EQ" xfId="5519" xr:uid="{5CA0842E-34C3-416D-99AB-325946FF5947}"/>
    <cellStyle name="Comma 13 5 3 3 4" xfId="5520" xr:uid="{7A83D873-560C-4BAD-94DC-3F84E2EE458C}"/>
    <cellStyle name="Comma 13 5 3 3_ACT_NIBD EQ" xfId="5521" xr:uid="{479EC1B2-282E-4613-B8AA-C1D4395E6CDB}"/>
    <cellStyle name="Comma 13 5 3 4" xfId="5522" xr:uid="{113C1AB4-51F9-474F-9E4C-FE70F59ABBD4}"/>
    <cellStyle name="Comma 13 5 3 4 2" xfId="5523" xr:uid="{6C4D592B-644C-42E8-BC94-B126CD5C4071}"/>
    <cellStyle name="Comma 13 5 3 4 2 2" xfId="5524" xr:uid="{0B939A60-A803-43CD-853F-00FD710A4ABE}"/>
    <cellStyle name="Comma 13 5 3 4 2_ACT_NIBD EQ" xfId="5525" xr:uid="{51DC1FB4-0B07-437C-8D57-07581DF0891A}"/>
    <cellStyle name="Comma 13 5 3 4 3" xfId="5526" xr:uid="{BD93A31E-7E32-4909-B43A-8D2F1D58E652}"/>
    <cellStyle name="Comma 13 5 3 4_ACT_NIBD EQ" xfId="5527" xr:uid="{4D8FC0AF-77DE-4413-A298-E1B8EEFAB62B}"/>
    <cellStyle name="Comma 13 5 3 5" xfId="5528" xr:uid="{D8CFBEE5-F43B-4DB6-9E0A-54E9798B539A}"/>
    <cellStyle name="Comma 13 5 3 5 2" xfId="5529" xr:uid="{2DA84483-D73B-4710-9416-C148C4E4B088}"/>
    <cellStyle name="Comma 13 5 3 5_ACT_NIBD EQ" xfId="5530" xr:uid="{9E857BA7-E73A-4E74-81DA-DAB26EA8D3D4}"/>
    <cellStyle name="Comma 13 5 3 6" xfId="5531" xr:uid="{4668EB8B-16EA-488A-AB79-86E2AA34D10A}"/>
    <cellStyle name="Comma 13 5 3_ACT Segment adj EBITDA" xfId="5532" xr:uid="{F68C7A5F-7CB0-4686-8621-42BFF30C281A}"/>
    <cellStyle name="Comma 13 5 4" xfId="5533" xr:uid="{31FD00DD-B95D-4DC5-9706-EA334FD34F9A}"/>
    <cellStyle name="Comma 13 5 4 2" xfId="5534" xr:uid="{60DBC625-66EE-42FC-B4C3-357EE162FFC2}"/>
    <cellStyle name="Comma 13 5 4 2 2" xfId="5535" xr:uid="{45095565-6174-4077-83B9-CF55A8A08165}"/>
    <cellStyle name="Comma 13 5 4 2 2 2" xfId="5536" xr:uid="{FBB41B52-2398-43D6-AFF5-3F01CB074113}"/>
    <cellStyle name="Comma 13 5 4 2 2 2 2" xfId="5537" xr:uid="{8E7D0E2B-A5E3-4997-B113-33185AEFBD45}"/>
    <cellStyle name="Comma 13 5 4 2 2 2 2 2" xfId="5538" xr:uid="{3BB30287-7397-4D36-9187-63E4E0035E85}"/>
    <cellStyle name="Comma 13 5 4 2 2 2 2_ACT_NIBD EQ" xfId="5539" xr:uid="{67DF2709-1847-424A-B4CB-1AD38B64D242}"/>
    <cellStyle name="Comma 13 5 4 2 2 2 3" xfId="5540" xr:uid="{9683CE13-DA2F-4305-B470-499E6E21D71F}"/>
    <cellStyle name="Comma 13 5 4 2 2 2_ACT_NIBD EQ" xfId="5541" xr:uid="{EC10E457-FF2A-4D24-B888-AD2265702155}"/>
    <cellStyle name="Comma 13 5 4 2 2 3" xfId="5542" xr:uid="{27E2172B-87DF-40EB-B939-FA41B3C31F04}"/>
    <cellStyle name="Comma 13 5 4 2 2 3 2" xfId="5543" xr:uid="{7A084076-844D-4CC2-8883-788ABDF1310B}"/>
    <cellStyle name="Comma 13 5 4 2 2 3_ACT_NIBD EQ" xfId="5544" xr:uid="{296BB0EB-A67C-4D9F-8CE5-A1BA3509FBD3}"/>
    <cellStyle name="Comma 13 5 4 2 2 4" xfId="5545" xr:uid="{BA01BF35-FA27-49AA-8AA0-0CE0DA2578BE}"/>
    <cellStyle name="Comma 13 5 4 2 2_ACT_NIBD EQ" xfId="5546" xr:uid="{143D1C67-0B40-454C-911F-8B43718946AF}"/>
    <cellStyle name="Comma 13 5 4 2 3" xfId="5547" xr:uid="{3A139C30-A309-444B-B0D0-9BD3C5AAED1A}"/>
    <cellStyle name="Comma 13 5 4 2 3 2" xfId="5548" xr:uid="{D7AC30A6-260A-401D-B013-6073B86952F1}"/>
    <cellStyle name="Comma 13 5 4 2 3 2 2" xfId="5549" xr:uid="{E3D103BE-E2B8-48E6-A2F8-33B1F1AFDFA2}"/>
    <cellStyle name="Comma 13 5 4 2 3 2_ACT_NIBD EQ" xfId="5550" xr:uid="{291A3E7A-ABA6-4402-BA9C-26176A05C0E0}"/>
    <cellStyle name="Comma 13 5 4 2 3 3" xfId="5551" xr:uid="{EC9847E8-0989-4F0C-B047-6649D0C617A9}"/>
    <cellStyle name="Comma 13 5 4 2 3_ACT_NIBD EQ" xfId="5552" xr:uid="{EEA87ED0-197D-452B-BF5E-4CE902175875}"/>
    <cellStyle name="Comma 13 5 4 2 4" xfId="5553" xr:uid="{259FD141-306C-4297-9499-B2B989DCADEB}"/>
    <cellStyle name="Comma 13 5 4 2 4 2" xfId="5554" xr:uid="{DC089802-81B7-476A-8C76-D991DB618708}"/>
    <cellStyle name="Comma 13 5 4 2 4_ACT_NIBD EQ" xfId="5555" xr:uid="{31A4B63F-7337-426B-8E01-CB5020B84AA2}"/>
    <cellStyle name="Comma 13 5 4 2 5" xfId="5556" xr:uid="{43A237AC-F69A-4856-AB01-82FC2F5DC246}"/>
    <cellStyle name="Comma 13 5 4 2_ACT_NIBD EQ" xfId="5557" xr:uid="{C0739FF0-F07C-45DF-B6E1-9A0F566B96EE}"/>
    <cellStyle name="Comma 13 5 4 3" xfId="5558" xr:uid="{F236C9DF-4405-495D-9D7D-2B454897A918}"/>
    <cellStyle name="Comma 13 5 4 3 2" xfId="5559" xr:uid="{9630AE4E-F2FC-4D3B-B36A-5503E9A1E3B5}"/>
    <cellStyle name="Comma 13 5 4 3 2 2" xfId="5560" xr:uid="{B98D63A4-46DE-4CFF-8AFB-861DE25C2E22}"/>
    <cellStyle name="Comma 13 5 4 3 2 2 2" xfId="5561" xr:uid="{D883FB1C-9C59-417D-A09A-14931488BE03}"/>
    <cellStyle name="Comma 13 5 4 3 2 2_ACT_NIBD EQ" xfId="5562" xr:uid="{1D50A5AC-3273-4399-B295-CD863AB7BA2C}"/>
    <cellStyle name="Comma 13 5 4 3 2 3" xfId="5563" xr:uid="{ED316E74-70DD-4A2E-BEE3-8C6B4B25DFF2}"/>
    <cellStyle name="Comma 13 5 4 3 2_ACT_NIBD EQ" xfId="5564" xr:uid="{BC55EF6C-2058-424B-B475-2EA88B2A7971}"/>
    <cellStyle name="Comma 13 5 4 3 3" xfId="5565" xr:uid="{366EF794-F1B0-4678-870B-B4A2F818EDC9}"/>
    <cellStyle name="Comma 13 5 4 3 3 2" xfId="5566" xr:uid="{D150074D-263C-43AE-A090-BE9CB7FF039B}"/>
    <cellStyle name="Comma 13 5 4 3 3_ACT_NIBD EQ" xfId="5567" xr:uid="{0473222F-F985-4126-9DA0-0CB72DB8DB0E}"/>
    <cellStyle name="Comma 13 5 4 3 4" xfId="5568" xr:uid="{7E7D315B-7D4A-4A09-8E8F-0BAEB3EEEDCE}"/>
    <cellStyle name="Comma 13 5 4 3_ACT_NIBD EQ" xfId="5569" xr:uid="{9432F357-12D1-4904-870F-835B1A0A09AB}"/>
    <cellStyle name="Comma 13 5 4 4" xfId="5570" xr:uid="{44F4AA2D-A11B-4601-BA03-D1BD4B7309B1}"/>
    <cellStyle name="Comma 13 5 4 4 2" xfId="5571" xr:uid="{594393D8-AF8C-4C5B-8960-58481756C8F6}"/>
    <cellStyle name="Comma 13 5 4 4 2 2" xfId="5572" xr:uid="{485C4055-2202-4E4B-B660-AD2246A3DA2E}"/>
    <cellStyle name="Comma 13 5 4 4 2_ACT_NIBD EQ" xfId="5573" xr:uid="{895F60AF-F961-4B2B-AACD-F53D6DAE7E45}"/>
    <cellStyle name="Comma 13 5 4 4 3" xfId="5574" xr:uid="{3C1E3586-BFE4-47F6-89F3-F69F7E2AB0E0}"/>
    <cellStyle name="Comma 13 5 4 4_ACT_NIBD EQ" xfId="5575" xr:uid="{AE3BC03D-1824-4590-AEA3-06D148436CFB}"/>
    <cellStyle name="Comma 13 5 4 5" xfId="5576" xr:uid="{69D200F4-7AB7-4BFB-978A-FDCDC1F77FC6}"/>
    <cellStyle name="Comma 13 5 4 5 2" xfId="5577" xr:uid="{EFE86D10-EDB2-4407-ABE2-0F79EF4FFBE8}"/>
    <cellStyle name="Comma 13 5 4 5_ACT_NIBD EQ" xfId="5578" xr:uid="{2D936A95-E2AF-47E0-87F1-40330D157401}"/>
    <cellStyle name="Comma 13 5 4 6" xfId="5579" xr:uid="{246B3441-C5F8-4500-A5BB-635DD47E9F6F}"/>
    <cellStyle name="Comma 13 5 4_ACT_NIBD EQ" xfId="5580" xr:uid="{4EC1BC7F-F9B4-4873-9FF5-AF79E2BC6AF2}"/>
    <cellStyle name="Comma 13 5 5" xfId="5581" xr:uid="{CBF76340-48FA-4BA1-B17D-50272239102C}"/>
    <cellStyle name="Comma 13 5 5 2" xfId="5582" xr:uid="{F2AB56B5-8A91-40BB-80E0-BDCA7C3BD3E0}"/>
    <cellStyle name="Comma 13 5 5 2 2" xfId="5583" xr:uid="{AFC54877-063E-4378-A970-BF5624DC6DDB}"/>
    <cellStyle name="Comma 13 5 5 2 2 2" xfId="5584" xr:uid="{96E106BE-2DE8-486D-8658-C9F615D1DC9A}"/>
    <cellStyle name="Comma 13 5 5 2 2 2 2" xfId="5585" xr:uid="{F47A0333-A9F0-45AC-9336-A251648EC79C}"/>
    <cellStyle name="Comma 13 5 5 2 2 2_ACT_NIBD EQ" xfId="5586" xr:uid="{E9803B28-F8F7-4770-B57C-76868C9CA2DF}"/>
    <cellStyle name="Comma 13 5 5 2 2 3" xfId="5587" xr:uid="{592DE183-15B5-44BD-8156-190096801217}"/>
    <cellStyle name="Comma 13 5 5 2 2_ACT_NIBD EQ" xfId="5588" xr:uid="{9A4912AD-6A70-4EB0-9B50-6878D8F63FD9}"/>
    <cellStyle name="Comma 13 5 5 2 3" xfId="5589" xr:uid="{BCD7BB79-93F6-4990-B649-2DB8311BFB69}"/>
    <cellStyle name="Comma 13 5 5 2 3 2" xfId="5590" xr:uid="{04BC161F-B694-44D0-8AA3-8F700F5D15F3}"/>
    <cellStyle name="Comma 13 5 5 2 3_ACT_NIBD EQ" xfId="5591" xr:uid="{4D74E4A1-77D4-440F-86DF-FE5F747D642B}"/>
    <cellStyle name="Comma 13 5 5 2 4" xfId="5592" xr:uid="{6D99EEA4-4938-4339-90BA-3ADEFF2BF8EB}"/>
    <cellStyle name="Comma 13 5 5 2_ACT_NIBD EQ" xfId="5593" xr:uid="{12362906-4C66-404D-BBBB-B26321018E18}"/>
    <cellStyle name="Comma 13 5 5 3" xfId="5594" xr:uid="{F325EB60-7D87-46C5-923F-48FBECE37659}"/>
    <cellStyle name="Comma 13 5 5 3 2" xfId="5595" xr:uid="{C85673E1-925C-4411-B61D-9D1DCB06FA59}"/>
    <cellStyle name="Comma 13 5 5 3 2 2" xfId="5596" xr:uid="{8D4F7C5B-0527-419C-ACD9-5E2292282F53}"/>
    <cellStyle name="Comma 13 5 5 3 2_ACT_NIBD EQ" xfId="5597" xr:uid="{095666D5-B5C6-4D76-9D85-5B356068C6D9}"/>
    <cellStyle name="Comma 13 5 5 3 3" xfId="5598" xr:uid="{838ACC0A-7D18-4C81-BF33-34FBF1154694}"/>
    <cellStyle name="Comma 13 5 5 3_ACT_NIBD EQ" xfId="5599" xr:uid="{C70F119F-B7AD-4D41-BE79-1A0A41DFE423}"/>
    <cellStyle name="Comma 13 5 5 4" xfId="5600" xr:uid="{AE31D2AC-C105-4710-875D-816B95B0E9DC}"/>
    <cellStyle name="Comma 13 5 5 4 2" xfId="5601" xr:uid="{18C5D283-3AA1-426E-A9C5-F4BCC2B9268A}"/>
    <cellStyle name="Comma 13 5 5 4_ACT_NIBD EQ" xfId="5602" xr:uid="{45C48B8B-0488-4860-9628-CB40595D97BC}"/>
    <cellStyle name="Comma 13 5 5 5" xfId="5603" xr:uid="{458C0B2E-14EF-400F-8971-3689FC639B8A}"/>
    <cellStyle name="Comma 13 5 5_ACT_NIBD EQ" xfId="5604" xr:uid="{65831322-B56D-41B2-9869-2AC1BAFE0022}"/>
    <cellStyle name="Comma 13 5 6" xfId="5605" xr:uid="{66ABCFAA-0BD5-452D-A6FF-4702789F1FC6}"/>
    <cellStyle name="Comma 13 5 6 2" xfId="5606" xr:uid="{7F3BF5B8-91DC-44C3-B307-40F524ECB2B4}"/>
    <cellStyle name="Comma 13 5 6 2 2" xfId="5607" xr:uid="{F16D6DC6-923A-4198-A8BC-80E9EBF959D4}"/>
    <cellStyle name="Comma 13 5 6 2 2 2" xfId="5608" xr:uid="{2256E1C5-E091-4AB7-AAC7-D827B36422C7}"/>
    <cellStyle name="Comma 13 5 6 2 2_ACT_NIBD EQ" xfId="5609" xr:uid="{78BE0171-89F4-4A4C-A1BF-1C100B78E24D}"/>
    <cellStyle name="Comma 13 5 6 2 3" xfId="5610" xr:uid="{C1997AA5-F636-49DB-BED3-0A47BB0A47C9}"/>
    <cellStyle name="Comma 13 5 6 2_ACT_NIBD EQ" xfId="5611" xr:uid="{B7E1D285-FDA7-4964-B7C1-6CB8AF0793A5}"/>
    <cellStyle name="Comma 13 5 6 3" xfId="5612" xr:uid="{FAA3A023-5975-4BCC-9A3F-DD1F640E7635}"/>
    <cellStyle name="Comma 13 5 6 3 2" xfId="5613" xr:uid="{A3AC4CA2-B480-43F0-8625-A872C14B130E}"/>
    <cellStyle name="Comma 13 5 6 3_ACT_NIBD EQ" xfId="5614" xr:uid="{DF0C1CF8-8612-4906-8407-8A9184343E84}"/>
    <cellStyle name="Comma 13 5 6 4" xfId="5615" xr:uid="{CECB7BC2-D375-4836-91B9-D24D326D43EE}"/>
    <cellStyle name="Comma 13 5 6_ACT_NIBD EQ" xfId="5616" xr:uid="{768E3DD1-6FC0-4342-B581-3305A390698A}"/>
    <cellStyle name="Comma 13 5 7" xfId="5617" xr:uid="{D5D27A25-0B4F-4F1C-8756-A11B64D129D4}"/>
    <cellStyle name="Comma 13 5 7 2" xfId="5618" xr:uid="{09CA76C4-3588-48DA-8CB3-5E8F32E633C9}"/>
    <cellStyle name="Comma 13 5 7 2 2" xfId="5619" xr:uid="{EA16F6BD-BA54-4C45-80F0-EF47E6A90841}"/>
    <cellStyle name="Comma 13 5 7 2_ACT_NIBD EQ" xfId="5620" xr:uid="{8CC26FE6-BC79-49C0-ADAD-FAC85092A32A}"/>
    <cellStyle name="Comma 13 5 7 3" xfId="5621" xr:uid="{3F59E25B-9C0C-4DBA-9DE6-CC26157DE2F5}"/>
    <cellStyle name="Comma 13 5 7_ACT_NIBD EQ" xfId="5622" xr:uid="{B97E7ECF-A65D-4154-A06A-F8EA04ABF398}"/>
    <cellStyle name="Comma 13 5 8" xfId="5623" xr:uid="{A4784486-44D0-4D4D-9FE7-0BE3EFD6A2A2}"/>
    <cellStyle name="Comma 13 5 8 2" xfId="5624" xr:uid="{4050D3B9-AFEB-4A2D-ABAF-137451F97734}"/>
    <cellStyle name="Comma 13 5 8_ACT_NIBD EQ" xfId="5625" xr:uid="{654C4844-2FA2-42F5-8CA0-83164FE33FBB}"/>
    <cellStyle name="Comma 13 5 9" xfId="5626" xr:uid="{47D0518F-BDF8-40C9-BF53-CF6F85553114}"/>
    <cellStyle name="Comma 13 5_ACT Segment adj EBITDA" xfId="5627" xr:uid="{D4F1CC8E-2E3B-4F56-A9CA-EED74692F279}"/>
    <cellStyle name="Comma 13 6" xfId="5628" xr:uid="{EE66AD97-96EA-4FDD-9506-6E6993FE26A1}"/>
    <cellStyle name="Comma 13 6 2" xfId="5629" xr:uid="{56D3291D-4C0A-421A-8A2D-5B8C4520EF84}"/>
    <cellStyle name="Comma 13 6 2 2" xfId="5630" xr:uid="{9EA7B129-77F8-4D7B-9B61-C61DB0433184}"/>
    <cellStyle name="Comma 13 6 2 2 2" xfId="5631" xr:uid="{7061ED61-F4EA-4900-A41A-C667470E4529}"/>
    <cellStyle name="Comma 13 6 2 2 2 2" xfId="5632" xr:uid="{10D6A543-0CA3-4E39-B02E-36896FE0CD4A}"/>
    <cellStyle name="Comma 13 6 2 2 2 2 2" xfId="5633" xr:uid="{85FA6D7B-94DD-45B7-8515-16834AB79274}"/>
    <cellStyle name="Comma 13 6 2 2 2 2 2 2" xfId="5634" xr:uid="{6CFF42EE-AB20-4E07-B822-7516A61780BD}"/>
    <cellStyle name="Comma 13 6 2 2 2 2 2_ACT_NIBD EQ" xfId="5635" xr:uid="{756BCB3E-5341-4061-BCC1-A7DDD23FA659}"/>
    <cellStyle name="Comma 13 6 2 2 2 2 3" xfId="5636" xr:uid="{64758441-0CEC-4CC4-A183-E599CDB1ADEF}"/>
    <cellStyle name="Comma 13 6 2 2 2 2_ACT_NIBD EQ" xfId="5637" xr:uid="{A656C534-6A3B-46F0-964B-4112CFBB2FA0}"/>
    <cellStyle name="Comma 13 6 2 2 2 3" xfId="5638" xr:uid="{043C4063-E603-4F08-ABAC-F24C0C9DF55B}"/>
    <cellStyle name="Comma 13 6 2 2 2 3 2" xfId="5639" xr:uid="{30EEB370-AC9A-4D89-B1EF-DE4846CA82BF}"/>
    <cellStyle name="Comma 13 6 2 2 2 3_ACT_NIBD EQ" xfId="5640" xr:uid="{811A3601-DA3D-47D0-BDF3-859F9324732A}"/>
    <cellStyle name="Comma 13 6 2 2 2 4" xfId="5641" xr:uid="{8F0E4E0D-C113-4188-B2D8-D5C2DBA8C980}"/>
    <cellStyle name="Comma 13 6 2 2 2_ACT_NIBD EQ" xfId="5642" xr:uid="{2E2C3CBC-8D87-47C6-A7A9-45A5EA2C4FF7}"/>
    <cellStyle name="Comma 13 6 2 2 3" xfId="5643" xr:uid="{0EBAB91B-456E-454B-A8D9-E718F141B40D}"/>
    <cellStyle name="Comma 13 6 2 2 3 2" xfId="5644" xr:uid="{BE4BFCD7-A0AA-4E3F-8BDB-364631461989}"/>
    <cellStyle name="Comma 13 6 2 2 3 2 2" xfId="5645" xr:uid="{8FD1F67E-6DB8-4480-895A-1439968B8DF7}"/>
    <cellStyle name="Comma 13 6 2 2 3 2_ACT_NIBD EQ" xfId="5646" xr:uid="{B7964EE9-E822-4662-87E5-EDF07D496436}"/>
    <cellStyle name="Comma 13 6 2 2 3 3" xfId="5647" xr:uid="{97F6C5DB-34DA-41F0-A4D9-8495F72296C1}"/>
    <cellStyle name="Comma 13 6 2 2 3_ACT_NIBD EQ" xfId="5648" xr:uid="{075F649A-2A22-46A1-8AFC-D0A0ECD8E548}"/>
    <cellStyle name="Comma 13 6 2 2 4" xfId="5649" xr:uid="{723B369D-ABED-4A97-A048-CF9FBA87BD90}"/>
    <cellStyle name="Comma 13 6 2 2 4 2" xfId="5650" xr:uid="{12B53FF1-D32C-4057-A0DB-FD6CA24B7A6F}"/>
    <cellStyle name="Comma 13 6 2 2 4_ACT_NIBD EQ" xfId="5651" xr:uid="{836DE86F-C745-4386-86B7-BFAA73A524B8}"/>
    <cellStyle name="Comma 13 6 2 2 5" xfId="5652" xr:uid="{231D3491-4CD2-454D-8B63-174E8EBF618B}"/>
    <cellStyle name="Comma 13 6 2 2_ACT_NIBD EQ" xfId="5653" xr:uid="{0C98EB1B-BD30-4DE2-9B16-E5C4783EE078}"/>
    <cellStyle name="Comma 13 6 2 3" xfId="5654" xr:uid="{2FEA8A67-0174-416E-B7D9-891BA9E319E1}"/>
    <cellStyle name="Comma 13 6 2 3 2" xfId="5655" xr:uid="{49484489-FB2B-4DF9-9BF0-34B136F8F6DA}"/>
    <cellStyle name="Comma 13 6 2 3 2 2" xfId="5656" xr:uid="{4EF94EE2-74DC-4C16-9BAF-7A0F8F12DC72}"/>
    <cellStyle name="Comma 13 6 2 3 2 2 2" xfId="5657" xr:uid="{F1AFD05E-D25E-468F-8620-AA563327B4E2}"/>
    <cellStyle name="Comma 13 6 2 3 2 2_ACT_NIBD EQ" xfId="5658" xr:uid="{5E7554F8-9E33-4099-96EC-CFCF8CD4DB87}"/>
    <cellStyle name="Comma 13 6 2 3 2 3" xfId="5659" xr:uid="{59C7F295-017C-437D-AD0E-80B52D3340D3}"/>
    <cellStyle name="Comma 13 6 2 3 2_ACT_NIBD EQ" xfId="5660" xr:uid="{1669BDB7-FFF5-420C-85B2-D544407A7887}"/>
    <cellStyle name="Comma 13 6 2 3 3" xfId="5661" xr:uid="{08E538E0-8FDC-4E97-9C21-AD12E5C4296A}"/>
    <cellStyle name="Comma 13 6 2 3 3 2" xfId="5662" xr:uid="{025F400D-F1D3-4A7D-A56A-E9A8F31C85DE}"/>
    <cellStyle name="Comma 13 6 2 3 3_ACT_NIBD EQ" xfId="5663" xr:uid="{65360DAC-4195-4509-A3C3-988D612298F1}"/>
    <cellStyle name="Comma 13 6 2 3 4" xfId="5664" xr:uid="{A64E4DE6-9768-45C8-A508-172EF74B0E66}"/>
    <cellStyle name="Comma 13 6 2 3_ACT_NIBD EQ" xfId="5665" xr:uid="{54B64826-5D0B-4741-A32B-1D653478BB7E}"/>
    <cellStyle name="Comma 13 6 2 4" xfId="5666" xr:uid="{3F8A1992-FD20-43EE-BC21-4A9483717509}"/>
    <cellStyle name="Comma 13 6 2 4 2" xfId="5667" xr:uid="{AE8489E6-ED1F-4E02-A7CC-A48BE2E12B5D}"/>
    <cellStyle name="Comma 13 6 2 4 2 2" xfId="5668" xr:uid="{7C11312A-A103-4E99-878C-AE6AF8D82970}"/>
    <cellStyle name="Comma 13 6 2 4 2_ACT_NIBD EQ" xfId="5669" xr:uid="{CA21D460-9ABE-42AC-8FB0-56B6B6A4B7B9}"/>
    <cellStyle name="Comma 13 6 2 4 3" xfId="5670" xr:uid="{826A8FFE-0B74-4B85-91E0-17BC81C23FAD}"/>
    <cellStyle name="Comma 13 6 2 4_ACT_NIBD EQ" xfId="5671" xr:uid="{A781CB7C-0216-411A-BB7C-4B587EEDB6CD}"/>
    <cellStyle name="Comma 13 6 2 5" xfId="5672" xr:uid="{B4421099-442C-45BC-99AD-80872A6172EB}"/>
    <cellStyle name="Comma 13 6 2 5 2" xfId="5673" xr:uid="{D0B9EBE8-0B7F-4EBA-BA11-2DE834546662}"/>
    <cellStyle name="Comma 13 6 2 5_ACT_NIBD EQ" xfId="5674" xr:uid="{7F54EEFF-07AB-437E-9C85-96E83524E980}"/>
    <cellStyle name="Comma 13 6 2 6" xfId="5675" xr:uid="{52B5B35E-9693-4BD1-A8AD-E3D0EF3371DE}"/>
    <cellStyle name="Comma 13 6 2_ACT_NIBD EQ" xfId="5676" xr:uid="{546CCD3B-55BF-4706-A84B-33443CDE88E0}"/>
    <cellStyle name="Comma 13 6 3" xfId="5677" xr:uid="{C9CF54F3-F163-4E26-9D46-D31808D85C3D}"/>
    <cellStyle name="Comma 13 6 3 2" xfId="5678" xr:uid="{AE62C70E-E2FD-4155-B154-E4E17D35F1FA}"/>
    <cellStyle name="Comma 13 6 3 2 2" xfId="5679" xr:uid="{FF87B0BF-26E5-4C0B-928A-AFF71ACB6413}"/>
    <cellStyle name="Comma 13 6 3 2 2 2" xfId="5680" xr:uid="{4F85B4A4-E69D-4097-B67D-3E01FBABCCA9}"/>
    <cellStyle name="Comma 13 6 3 2 2 2 2" xfId="5681" xr:uid="{59C0091A-C74B-4D5F-AFDB-593B6635609D}"/>
    <cellStyle name="Comma 13 6 3 2 2 2 2 2" xfId="5682" xr:uid="{58831C2E-C5E4-40EC-874E-D130DCC5F596}"/>
    <cellStyle name="Comma 13 6 3 2 2 2 2_ACT_NIBD EQ" xfId="5683" xr:uid="{1953DE57-8807-47E5-8CB6-BB4B96BB64FD}"/>
    <cellStyle name="Comma 13 6 3 2 2 2 3" xfId="5684" xr:uid="{042439C2-BAB0-459E-BE34-13E129F69B81}"/>
    <cellStyle name="Comma 13 6 3 2 2 2_ACT_NIBD EQ" xfId="5685" xr:uid="{4C9EDBB0-3FD0-4FD2-BA36-B44EEC477216}"/>
    <cellStyle name="Comma 13 6 3 2 2 3" xfId="5686" xr:uid="{AA15A37F-5585-46C6-AC80-13FE1C95E79E}"/>
    <cellStyle name="Comma 13 6 3 2 2 3 2" xfId="5687" xr:uid="{36DC5C58-39CA-46A1-98C2-7A24F7375367}"/>
    <cellStyle name="Comma 13 6 3 2 2 3_ACT_NIBD EQ" xfId="5688" xr:uid="{732DB491-7438-4893-A3C7-6AC1C27D4E05}"/>
    <cellStyle name="Comma 13 6 3 2 2 4" xfId="5689" xr:uid="{8FF3EE12-8F89-49D6-AD5D-F8A803448535}"/>
    <cellStyle name="Comma 13 6 3 2 2_ACT_NIBD EQ" xfId="5690" xr:uid="{ED7F073F-8A9A-42FE-ADAE-FB3FA278F081}"/>
    <cellStyle name="Comma 13 6 3 2 3" xfId="5691" xr:uid="{DF355DE4-F4B6-4BB2-860C-2CF947C72A83}"/>
    <cellStyle name="Comma 13 6 3 2 3 2" xfId="5692" xr:uid="{A7E64631-11F8-4FF2-9A05-FBB845A3503B}"/>
    <cellStyle name="Comma 13 6 3 2 3 2 2" xfId="5693" xr:uid="{7A3A9B44-4896-4FC2-8AE6-582A951F7F61}"/>
    <cellStyle name="Comma 13 6 3 2 3 2_ACT_NIBD EQ" xfId="5694" xr:uid="{62CDEA58-F8FB-4EA7-B302-82874CEA9769}"/>
    <cellStyle name="Comma 13 6 3 2 3 3" xfId="5695" xr:uid="{3EC5560C-2B7E-4D11-B521-AA1B6C2D6F11}"/>
    <cellStyle name="Comma 13 6 3 2 3_ACT_NIBD EQ" xfId="5696" xr:uid="{3149F3BC-1DAB-414E-8079-5F68C08DB17A}"/>
    <cellStyle name="Comma 13 6 3 2 4" xfId="5697" xr:uid="{9BC409C1-1CCB-455B-93A3-51AD185A2329}"/>
    <cellStyle name="Comma 13 6 3 2 4 2" xfId="5698" xr:uid="{9220A6BF-324A-407A-9432-39F9D128CCF4}"/>
    <cellStyle name="Comma 13 6 3 2 4_ACT_NIBD EQ" xfId="5699" xr:uid="{8417FFB0-BC42-498E-9739-3458BD94429F}"/>
    <cellStyle name="Comma 13 6 3 2 5" xfId="5700" xr:uid="{E7C8088F-21F6-46D7-8EE5-71E5A94922F3}"/>
    <cellStyle name="Comma 13 6 3 2_ACT_NIBD EQ" xfId="5701" xr:uid="{1148F6A4-3D8D-46DA-B484-2D1538308C35}"/>
    <cellStyle name="Comma 13 6 3 3" xfId="5702" xr:uid="{ECC61EE8-18CF-4F7F-9DDD-026A76C04CD5}"/>
    <cellStyle name="Comma 13 6 3 3 2" xfId="5703" xr:uid="{FD70B419-9114-4FA1-81AC-C1BEB7AEF07C}"/>
    <cellStyle name="Comma 13 6 3 3 2 2" xfId="5704" xr:uid="{E4472303-37A3-40C6-B9EA-D76725CB3601}"/>
    <cellStyle name="Comma 13 6 3 3 2 2 2" xfId="5705" xr:uid="{F7B39717-0153-4DC1-BCC5-32659DEE462B}"/>
    <cellStyle name="Comma 13 6 3 3 2 2_ACT_NIBD EQ" xfId="5706" xr:uid="{B360A127-35CD-4757-B986-580AEA238E88}"/>
    <cellStyle name="Comma 13 6 3 3 2 3" xfId="5707" xr:uid="{852DE08A-A449-4F9E-AAD1-4D2FB8018E02}"/>
    <cellStyle name="Comma 13 6 3 3 2_ACT_NIBD EQ" xfId="5708" xr:uid="{D64D084C-2B93-4E71-ADA9-10AAB5380E84}"/>
    <cellStyle name="Comma 13 6 3 3 3" xfId="5709" xr:uid="{4FA88271-3503-4590-8FFF-9D0793B9CA79}"/>
    <cellStyle name="Comma 13 6 3 3 3 2" xfId="5710" xr:uid="{F3B40910-2309-4702-A6D6-E850F9005393}"/>
    <cellStyle name="Comma 13 6 3 3 3_ACT_NIBD EQ" xfId="5711" xr:uid="{3140FAC6-B389-4D7D-B6B1-AEBCE8E05024}"/>
    <cellStyle name="Comma 13 6 3 3 4" xfId="5712" xr:uid="{76BE279A-C62B-4A87-A998-1EC22ED4F68A}"/>
    <cellStyle name="Comma 13 6 3 3_ACT_NIBD EQ" xfId="5713" xr:uid="{53BFB07C-F910-4D6F-BC04-6DA3FE5A7287}"/>
    <cellStyle name="Comma 13 6 3 4" xfId="5714" xr:uid="{E3D5E60E-35B3-44A4-8D86-79F8ED8ECBC5}"/>
    <cellStyle name="Comma 13 6 3 4 2" xfId="5715" xr:uid="{3CD02335-C81F-4B48-AD51-4236DC6A3BCE}"/>
    <cellStyle name="Comma 13 6 3 4 2 2" xfId="5716" xr:uid="{60696D49-3F3A-4561-AC1D-D1470FD520EF}"/>
    <cellStyle name="Comma 13 6 3 4 2_ACT_NIBD EQ" xfId="5717" xr:uid="{76E9EDE3-2511-4497-8A2A-F455A1BE8E0D}"/>
    <cellStyle name="Comma 13 6 3 4 3" xfId="5718" xr:uid="{515EA94C-C7CC-43D8-AAB7-DE575BF5412B}"/>
    <cellStyle name="Comma 13 6 3 4_ACT_NIBD EQ" xfId="5719" xr:uid="{421B3966-2ACF-48D4-A3AF-4B74C8D6D55E}"/>
    <cellStyle name="Comma 13 6 3 5" xfId="5720" xr:uid="{8EA45F62-5C73-497B-9EC4-E7EF3C5E83F7}"/>
    <cellStyle name="Comma 13 6 3 5 2" xfId="5721" xr:uid="{621CFF31-0C12-4731-8ED1-069B08F8F2F8}"/>
    <cellStyle name="Comma 13 6 3 5_ACT_NIBD EQ" xfId="5722" xr:uid="{18575C1C-731F-46A1-A79F-2DD3D6FE349B}"/>
    <cellStyle name="Comma 13 6 3 6" xfId="5723" xr:uid="{287932C4-B002-409F-9232-8FEF550E2FBB}"/>
    <cellStyle name="Comma 13 6 3_ACT_NIBD EQ" xfId="5724" xr:uid="{8581F9B3-A97E-40BD-AA39-05A7B2DE2206}"/>
    <cellStyle name="Comma 13 6 4" xfId="5725" xr:uid="{8FB45DED-DA71-4923-9A04-966D37269586}"/>
    <cellStyle name="Comma 13 6 4 2" xfId="5726" xr:uid="{4DE12503-1FE7-4780-AEFD-B810DA89133A}"/>
    <cellStyle name="Comma 13 6 4 2 2" xfId="5727" xr:uid="{E68E9FD0-22D8-4DED-8095-4B32F3CAD5F8}"/>
    <cellStyle name="Comma 13 6 4 2 2 2" xfId="5728" xr:uid="{EA81CF9E-B33C-4966-AA78-73E1C8B819E0}"/>
    <cellStyle name="Comma 13 6 4 2 2 2 2" xfId="5729" xr:uid="{84E87836-7D19-4596-BA4C-8B05DA66EB2A}"/>
    <cellStyle name="Comma 13 6 4 2 2 2_ACT_NIBD EQ" xfId="5730" xr:uid="{33BC3034-0F6A-4A76-978C-1CB36DDBBFDE}"/>
    <cellStyle name="Comma 13 6 4 2 2 3" xfId="5731" xr:uid="{61F2C3EF-1D8B-41A2-92E0-6B39DDB74D2E}"/>
    <cellStyle name="Comma 13 6 4 2 2_ACT_NIBD EQ" xfId="5732" xr:uid="{4B487395-94E5-493E-A0D4-59411156C4E8}"/>
    <cellStyle name="Comma 13 6 4 2 3" xfId="5733" xr:uid="{B2CF9886-404B-4E4D-80AF-9FD592DE685B}"/>
    <cellStyle name="Comma 13 6 4 2 3 2" xfId="5734" xr:uid="{1453A08E-1A03-41A5-8848-62F5A5886548}"/>
    <cellStyle name="Comma 13 6 4 2 3_ACT_NIBD EQ" xfId="5735" xr:uid="{2C699187-2FB4-4787-8A0C-8F0A5D6BB0DD}"/>
    <cellStyle name="Comma 13 6 4 2 4" xfId="5736" xr:uid="{B7DA8986-42DD-4876-AC23-88125A90B6F0}"/>
    <cellStyle name="Comma 13 6 4 2_ACT_NIBD EQ" xfId="5737" xr:uid="{D4F436EF-0B76-45C2-849B-618F860AEF70}"/>
    <cellStyle name="Comma 13 6 4 3" xfId="5738" xr:uid="{1C31E8FC-C5B3-4CBE-910F-3DC4EB0A4EDB}"/>
    <cellStyle name="Comma 13 6 4 3 2" xfId="5739" xr:uid="{A4D8B0F9-27AE-4E60-8CD9-825B15700B6F}"/>
    <cellStyle name="Comma 13 6 4 3 2 2" xfId="5740" xr:uid="{F4FAF468-7632-40F4-B05F-5B190FA31A22}"/>
    <cellStyle name="Comma 13 6 4 3 2_ACT_NIBD EQ" xfId="5741" xr:uid="{21C02DB2-52BF-4576-8582-6C8FFE732F08}"/>
    <cellStyle name="Comma 13 6 4 3 3" xfId="5742" xr:uid="{8B796369-2977-4CBA-81B2-0F2861BED395}"/>
    <cellStyle name="Comma 13 6 4 3_ACT_NIBD EQ" xfId="5743" xr:uid="{EF99AFFA-B455-469D-9136-896C3B5FDBFB}"/>
    <cellStyle name="Comma 13 6 4 4" xfId="5744" xr:uid="{B4A3F027-B2B0-48B0-A6D4-6B6D93C5C2D5}"/>
    <cellStyle name="Comma 13 6 4 4 2" xfId="5745" xr:uid="{0E13C03A-BF69-41C1-A6DF-4A38B11EAD53}"/>
    <cellStyle name="Comma 13 6 4 4_ACT_NIBD EQ" xfId="5746" xr:uid="{7D395623-D1B4-45B5-A21B-D0EE1EF3E480}"/>
    <cellStyle name="Comma 13 6 4 5" xfId="5747" xr:uid="{97BF82A1-9330-4033-9A1E-318AB941EC91}"/>
    <cellStyle name="Comma 13 6 4_ACT_NIBD EQ" xfId="5748" xr:uid="{27CCEE24-07DF-437B-BE49-F9C14A8B2E7D}"/>
    <cellStyle name="Comma 13 6 5" xfId="5749" xr:uid="{AB226273-019C-40EC-9D08-DAC57D21A51A}"/>
    <cellStyle name="Comma 13 6 5 2" xfId="5750" xr:uid="{E35992EF-9E72-4BD9-829A-783CF5A6DF09}"/>
    <cellStyle name="Comma 13 6 5 2 2" xfId="5751" xr:uid="{BEAFEA7E-35B9-4B9D-A067-001B2DB50562}"/>
    <cellStyle name="Comma 13 6 5 2 2 2" xfId="5752" xr:uid="{D4140780-DBFD-40A7-B198-088D947E47D8}"/>
    <cellStyle name="Comma 13 6 5 2 2_ACT_NIBD EQ" xfId="5753" xr:uid="{82F7B8D5-3469-4F57-9C3F-2D5816AD1676}"/>
    <cellStyle name="Comma 13 6 5 2 3" xfId="5754" xr:uid="{81CEC1F3-DE3B-49DC-851D-B8465EBE97C3}"/>
    <cellStyle name="Comma 13 6 5 2_ACT_NIBD EQ" xfId="5755" xr:uid="{15A473B4-A1CE-4244-A316-A509B1B208C2}"/>
    <cellStyle name="Comma 13 6 5 3" xfId="5756" xr:uid="{51FC8616-555A-43C1-8109-ABE38F048C60}"/>
    <cellStyle name="Comma 13 6 5 3 2" xfId="5757" xr:uid="{9C3125AA-7A1B-4BC7-A247-AB6142B40FAB}"/>
    <cellStyle name="Comma 13 6 5 3_ACT_NIBD EQ" xfId="5758" xr:uid="{521623C7-BE46-4C52-A28D-EB8C8BC5E3F9}"/>
    <cellStyle name="Comma 13 6 5 4" xfId="5759" xr:uid="{87EBE342-B452-421C-8013-D0E5E9E8140F}"/>
    <cellStyle name="Comma 13 6 5_ACT_NIBD EQ" xfId="5760" xr:uid="{98A8AD84-4B2A-4756-8F46-26B4A17A470A}"/>
    <cellStyle name="Comma 13 6 6" xfId="5761" xr:uid="{2F8D268D-F480-4128-B5CB-E2A68FB67670}"/>
    <cellStyle name="Comma 13 6 6 2" xfId="5762" xr:uid="{FB0DA274-2314-458B-90E2-BAE0A0577EE9}"/>
    <cellStyle name="Comma 13 6 6 2 2" xfId="5763" xr:uid="{362ED215-8495-40B7-905F-793CE9CBB6BD}"/>
    <cellStyle name="Comma 13 6 6 2_ACT_NIBD EQ" xfId="5764" xr:uid="{4260D23C-9812-48D7-BF18-B35A3A347DBB}"/>
    <cellStyle name="Comma 13 6 6 3" xfId="5765" xr:uid="{6E77D32D-CD3B-4D21-819E-76F9E18E06C9}"/>
    <cellStyle name="Comma 13 6 6_ACT_NIBD EQ" xfId="5766" xr:uid="{F56C5D39-FEDD-4C45-AFAC-F676D7AEB1DC}"/>
    <cellStyle name="Comma 13 6 7" xfId="5767" xr:uid="{EC086F1E-7AD0-41CB-9217-2C80102D26E3}"/>
    <cellStyle name="Comma 13 6 7 2" xfId="5768" xr:uid="{9C435530-8110-487F-9D94-697AC18C2944}"/>
    <cellStyle name="Comma 13 6 7_ACT_NIBD EQ" xfId="5769" xr:uid="{1520BE17-118D-4E08-A55B-18C6A6B40C46}"/>
    <cellStyle name="Comma 13 6 8" xfId="5770" xr:uid="{F0E3078B-3EC6-49E4-87BA-3A602C4BBFCE}"/>
    <cellStyle name="Comma 13 6_ACT Segment adj EBITDA" xfId="5771" xr:uid="{4482C24C-E296-420B-94EE-6B86FEA0C0D9}"/>
    <cellStyle name="Comma 13 7" xfId="5772" xr:uid="{DF889686-CE00-4196-AC0A-69392C57AF0A}"/>
    <cellStyle name="Comma 13 7 2" xfId="5773" xr:uid="{0D6F851C-AC4D-45D4-B9D2-3500582ED06C}"/>
    <cellStyle name="Comma 13 7 2 2" xfId="5774" xr:uid="{68EA3ECB-1987-47DC-B08A-47E3EF76F8C1}"/>
    <cellStyle name="Comma 13 7 2 2 2" xfId="5775" xr:uid="{98C3E577-9C89-40DF-819E-53D9A86D29CD}"/>
    <cellStyle name="Comma 13 7 2 2 2 2" xfId="5776" xr:uid="{9996BF05-D2ED-4BD2-B407-C135D3DA1C97}"/>
    <cellStyle name="Comma 13 7 2 2 2 2 2" xfId="5777" xr:uid="{D4219BB0-9242-45ED-898D-CE0EB1B547AE}"/>
    <cellStyle name="Comma 13 7 2 2 2 2 2 2" xfId="5778" xr:uid="{51B68E00-3E40-4A20-A060-5FC7ED322555}"/>
    <cellStyle name="Comma 13 7 2 2 2 2 2_ACT_NIBD EQ" xfId="5779" xr:uid="{2F696567-4C06-4F5C-9F88-34C7C66F8651}"/>
    <cellStyle name="Comma 13 7 2 2 2 2 3" xfId="5780" xr:uid="{614C72CB-F34A-433E-9E54-1C4B9C495FFB}"/>
    <cellStyle name="Comma 13 7 2 2 2 2_ACT_NIBD EQ" xfId="5781" xr:uid="{7BCBBF58-0347-4F4E-A943-69841B36AC6D}"/>
    <cellStyle name="Comma 13 7 2 2 2 3" xfId="5782" xr:uid="{6B929894-1EDC-4C76-8AD0-93EDB35BFF65}"/>
    <cellStyle name="Comma 13 7 2 2 2 3 2" xfId="5783" xr:uid="{F5EB0AA2-1127-4CE9-8516-43FFD093FC28}"/>
    <cellStyle name="Comma 13 7 2 2 2 3_ACT_NIBD EQ" xfId="5784" xr:uid="{D1B0E876-488C-462E-B3FD-0AF987E6A1D0}"/>
    <cellStyle name="Comma 13 7 2 2 2 4" xfId="5785" xr:uid="{AE49D81E-6A9C-432B-A68F-115889B62345}"/>
    <cellStyle name="Comma 13 7 2 2 2_ACT_NIBD EQ" xfId="5786" xr:uid="{18511FDD-E079-49E8-9850-76A4B7629FED}"/>
    <cellStyle name="Comma 13 7 2 2 3" xfId="5787" xr:uid="{43DD1978-749A-4D47-890B-480FA2D09D63}"/>
    <cellStyle name="Comma 13 7 2 2 3 2" xfId="5788" xr:uid="{D277AD51-EE65-45EA-B10F-235B52D06A46}"/>
    <cellStyle name="Comma 13 7 2 2 3 2 2" xfId="5789" xr:uid="{BDFA3D2D-37FA-41C7-8EF9-2921C38457E8}"/>
    <cellStyle name="Comma 13 7 2 2 3 2_ACT_NIBD EQ" xfId="5790" xr:uid="{1E71E796-74D4-4D65-B2AC-D0E198DC9BFB}"/>
    <cellStyle name="Comma 13 7 2 2 3 3" xfId="5791" xr:uid="{5128F60A-893F-4C08-B315-C224D5604FA9}"/>
    <cellStyle name="Comma 13 7 2 2 3_ACT_NIBD EQ" xfId="5792" xr:uid="{9E287D9E-B037-4027-B620-EDFB020BC04E}"/>
    <cellStyle name="Comma 13 7 2 2 4" xfId="5793" xr:uid="{5B754E9D-27CA-457C-B32D-E80182BAD607}"/>
    <cellStyle name="Comma 13 7 2 2 4 2" xfId="5794" xr:uid="{5FB5977D-1EAA-4EDE-9CAD-5BC32200A563}"/>
    <cellStyle name="Comma 13 7 2 2 4_ACT_NIBD EQ" xfId="5795" xr:uid="{F0A80E6F-CEF6-4FA1-90C4-AEE92615CEE3}"/>
    <cellStyle name="Comma 13 7 2 2 5" xfId="5796" xr:uid="{7963A583-07C8-46FF-97DA-2BFB5EE26D42}"/>
    <cellStyle name="Comma 13 7 2 2_ACT_NIBD EQ" xfId="5797" xr:uid="{163B3CFF-F326-4926-AA89-AC444C75919C}"/>
    <cellStyle name="Comma 13 7 2 3" xfId="5798" xr:uid="{B36A81CB-8B65-45DC-890C-5E69A64B1458}"/>
    <cellStyle name="Comma 13 7 2 3 2" xfId="5799" xr:uid="{AFAF95E7-DAAF-437B-9D47-EB43CEC74B07}"/>
    <cellStyle name="Comma 13 7 2 3 2 2" xfId="5800" xr:uid="{96AEEF07-37BA-4A6F-A0EA-FCF51638C595}"/>
    <cellStyle name="Comma 13 7 2 3 2 2 2" xfId="5801" xr:uid="{0214DC6A-A989-4957-8547-1036E0F845EF}"/>
    <cellStyle name="Comma 13 7 2 3 2 2_ACT_NIBD EQ" xfId="5802" xr:uid="{315E62ED-1B94-4EDA-9B07-A0A6BB61F9C6}"/>
    <cellStyle name="Comma 13 7 2 3 2 3" xfId="5803" xr:uid="{2A7CC98D-B544-46C2-8EAF-F173D7FE8E79}"/>
    <cellStyle name="Comma 13 7 2 3 2_ACT_NIBD EQ" xfId="5804" xr:uid="{37949E51-8100-43C6-AD5A-E6A6C659454E}"/>
    <cellStyle name="Comma 13 7 2 3 3" xfId="5805" xr:uid="{3E5CB365-175F-4520-8199-DCBEBAFA05F4}"/>
    <cellStyle name="Comma 13 7 2 3 3 2" xfId="5806" xr:uid="{D36EC35B-E1B7-4869-93CA-0B9B08C10941}"/>
    <cellStyle name="Comma 13 7 2 3 3_ACT_NIBD EQ" xfId="5807" xr:uid="{5294BCEE-9FDC-40A1-B90B-E751984F9AF0}"/>
    <cellStyle name="Comma 13 7 2 3 4" xfId="5808" xr:uid="{AF06EDAC-52EC-4E27-9320-754D36395799}"/>
    <cellStyle name="Comma 13 7 2 3_ACT_NIBD EQ" xfId="5809" xr:uid="{0EC1757D-2B90-4C8B-B97B-7A7FDC452AF0}"/>
    <cellStyle name="Comma 13 7 2 4" xfId="5810" xr:uid="{6EDD711C-AE22-47B1-8460-6F8BC63EB4AE}"/>
    <cellStyle name="Comma 13 7 2 4 2" xfId="5811" xr:uid="{8EF54685-445C-4B37-A015-CE475452CFF6}"/>
    <cellStyle name="Comma 13 7 2 4 2 2" xfId="5812" xr:uid="{AAAF626F-81C1-4CF8-831F-6ABC1DAADAF4}"/>
    <cellStyle name="Comma 13 7 2 4 2_ACT_NIBD EQ" xfId="5813" xr:uid="{DDF7E182-CEC8-49B1-A206-A361060D4C04}"/>
    <cellStyle name="Comma 13 7 2 4 3" xfId="5814" xr:uid="{C3FFC6A7-EB42-4BE0-B47C-D1F4E3D5814B}"/>
    <cellStyle name="Comma 13 7 2 4_ACT_NIBD EQ" xfId="5815" xr:uid="{6252CAD4-ECB6-43BF-8779-A442CDDABCB6}"/>
    <cellStyle name="Comma 13 7 2 5" xfId="5816" xr:uid="{E3F558EA-7AC2-4258-A6C9-BDD2788492E2}"/>
    <cellStyle name="Comma 13 7 2 5 2" xfId="5817" xr:uid="{6FC1C904-7251-49CE-8DD4-B75E8CC3308C}"/>
    <cellStyle name="Comma 13 7 2 5_ACT_NIBD EQ" xfId="5818" xr:uid="{91800C17-393D-41F2-8277-71C32639D0F4}"/>
    <cellStyle name="Comma 13 7 2 6" xfId="5819" xr:uid="{8609C4A2-E893-47A1-927E-66D2FD710E5D}"/>
    <cellStyle name="Comma 13 7 2_ACT_NIBD EQ" xfId="5820" xr:uid="{4FFD5A15-A34B-4221-8117-AE5A34C86F52}"/>
    <cellStyle name="Comma 13 7 3" xfId="5821" xr:uid="{EFBF711A-DE49-4C50-BB1E-8B1CAF01A737}"/>
    <cellStyle name="Comma 13 7 3 2" xfId="5822" xr:uid="{2C5E1D99-C096-4FF1-B3E6-619A13671B24}"/>
    <cellStyle name="Comma 13 7 3 2 2" xfId="5823" xr:uid="{264D2362-9F23-49F7-B7C1-6C9A09F8676B}"/>
    <cellStyle name="Comma 13 7 3 2 2 2" xfId="5824" xr:uid="{E30B1934-D9B2-44F4-8BB0-211E996AE004}"/>
    <cellStyle name="Comma 13 7 3 2 2 2 2" xfId="5825" xr:uid="{D98FFE70-82B3-47B0-99FA-7957C89DC8BE}"/>
    <cellStyle name="Comma 13 7 3 2 2 2 2 2" xfId="5826" xr:uid="{9D6671C9-E174-4BDC-942B-DF90516EF18A}"/>
    <cellStyle name="Comma 13 7 3 2 2 2 2_ACT_NIBD EQ" xfId="5827" xr:uid="{9F03C334-D5E4-4F2A-8264-2E1F61743DF9}"/>
    <cellStyle name="Comma 13 7 3 2 2 2 3" xfId="5828" xr:uid="{A8E8BF01-8453-4E95-8DA7-5B07D60F1D7C}"/>
    <cellStyle name="Comma 13 7 3 2 2 2_ACT_NIBD EQ" xfId="5829" xr:uid="{31D7AB8B-8666-4DDF-9B77-92275A87A280}"/>
    <cellStyle name="Comma 13 7 3 2 2 3" xfId="5830" xr:uid="{B8C6043A-DBDC-46C3-BC60-9D0D2B84903B}"/>
    <cellStyle name="Comma 13 7 3 2 2 3 2" xfId="5831" xr:uid="{22ABADF6-E89F-4CBF-8B29-29C83D6EF6E7}"/>
    <cellStyle name="Comma 13 7 3 2 2 3_ACT_NIBD EQ" xfId="5832" xr:uid="{8AF4E76D-7107-41FC-B759-587BD484B7EF}"/>
    <cellStyle name="Comma 13 7 3 2 2 4" xfId="5833" xr:uid="{F6656678-9FAF-4A70-BB62-830F46B52B3D}"/>
    <cellStyle name="Comma 13 7 3 2 2_ACT_NIBD EQ" xfId="5834" xr:uid="{0D1875F4-6875-472D-876D-089198EDC792}"/>
    <cellStyle name="Comma 13 7 3 2 3" xfId="5835" xr:uid="{913FACC7-3335-4E10-B005-B814863706F6}"/>
    <cellStyle name="Comma 13 7 3 2 3 2" xfId="5836" xr:uid="{48764AD7-1D5E-477B-8201-079D21E21460}"/>
    <cellStyle name="Comma 13 7 3 2 3 2 2" xfId="5837" xr:uid="{213EB77E-6F16-4A5E-ACBA-193BDC566140}"/>
    <cellStyle name="Comma 13 7 3 2 3 2_ACT_NIBD EQ" xfId="5838" xr:uid="{0A380690-27EA-42CA-BBD2-6FBA19CA8296}"/>
    <cellStyle name="Comma 13 7 3 2 3 3" xfId="5839" xr:uid="{DA94358D-212F-4DFA-AE4D-8F8177BCA0AA}"/>
    <cellStyle name="Comma 13 7 3 2 3_ACT_NIBD EQ" xfId="5840" xr:uid="{7F55183A-4916-4B12-812F-0C0CE5C4C501}"/>
    <cellStyle name="Comma 13 7 3 2 4" xfId="5841" xr:uid="{6DF0EDDC-B73B-47FB-A75C-7AEF68A3FA69}"/>
    <cellStyle name="Comma 13 7 3 2 4 2" xfId="5842" xr:uid="{B2024254-28A6-4729-B157-6A998DBADCB6}"/>
    <cellStyle name="Comma 13 7 3 2 4_ACT_NIBD EQ" xfId="5843" xr:uid="{5169C5C1-88EA-4295-9DBB-0F4434DF7B43}"/>
    <cellStyle name="Comma 13 7 3 2 5" xfId="5844" xr:uid="{968CC112-996C-4050-9478-3670C8D7A546}"/>
    <cellStyle name="Comma 13 7 3 2_ACT_NIBD EQ" xfId="5845" xr:uid="{A3EECD35-7D40-4E6F-90AC-020FB612D1C3}"/>
    <cellStyle name="Comma 13 7 3 3" xfId="5846" xr:uid="{FB048ED1-9C35-41E9-BD5D-AB326FF54932}"/>
    <cellStyle name="Comma 13 7 3 3 2" xfId="5847" xr:uid="{86612374-2217-41B7-BC1A-6E11404291A9}"/>
    <cellStyle name="Comma 13 7 3 3 2 2" xfId="5848" xr:uid="{1A4A3FBF-1E8B-4D2C-A9E8-A958E257DE39}"/>
    <cellStyle name="Comma 13 7 3 3 2 2 2" xfId="5849" xr:uid="{D546868C-5187-4CA5-906A-8BD360A362D9}"/>
    <cellStyle name="Comma 13 7 3 3 2 2_ACT_NIBD EQ" xfId="5850" xr:uid="{17E5399A-4E27-4EA8-B38B-6BD1F5CC2364}"/>
    <cellStyle name="Comma 13 7 3 3 2 3" xfId="5851" xr:uid="{267F59BE-34A2-446A-9C40-CFE757F4F474}"/>
    <cellStyle name="Comma 13 7 3 3 2_ACT_NIBD EQ" xfId="5852" xr:uid="{225EC457-1B1B-473D-AF46-0FA04D512237}"/>
    <cellStyle name="Comma 13 7 3 3 3" xfId="5853" xr:uid="{8FBB91EB-72E0-4E92-8223-86A50205752A}"/>
    <cellStyle name="Comma 13 7 3 3 3 2" xfId="5854" xr:uid="{EED80BFA-2334-443E-9EA1-68B6DB64AA4D}"/>
    <cellStyle name="Comma 13 7 3 3 3_ACT_NIBD EQ" xfId="5855" xr:uid="{3FF3D7AA-BA10-431A-84F2-3215C89D5ED2}"/>
    <cellStyle name="Comma 13 7 3 3 4" xfId="5856" xr:uid="{0DDD099A-3665-490B-AE61-5311E5423B82}"/>
    <cellStyle name="Comma 13 7 3 3_ACT_NIBD EQ" xfId="5857" xr:uid="{29994A13-DD96-4EAE-929A-92F608B1301E}"/>
    <cellStyle name="Comma 13 7 3 4" xfId="5858" xr:uid="{1B2338ED-D941-4A94-BBA7-AB6D37E4E601}"/>
    <cellStyle name="Comma 13 7 3 4 2" xfId="5859" xr:uid="{883BBD01-EC36-4322-B9C8-4E2A87C3019E}"/>
    <cellStyle name="Comma 13 7 3 4 2 2" xfId="5860" xr:uid="{011BCC76-0834-468C-B57B-C9ACECDFD1CA}"/>
    <cellStyle name="Comma 13 7 3 4 2_ACT_NIBD EQ" xfId="5861" xr:uid="{F29EF2B1-14E8-48FC-B008-F4274C07B776}"/>
    <cellStyle name="Comma 13 7 3 4 3" xfId="5862" xr:uid="{3DD7E43A-1859-40B8-A02D-6337A1C13934}"/>
    <cellStyle name="Comma 13 7 3 4_ACT_NIBD EQ" xfId="5863" xr:uid="{62728146-7BC2-40EB-92E3-AAE072601C52}"/>
    <cellStyle name="Comma 13 7 3 5" xfId="5864" xr:uid="{5BEA314E-007D-4DED-A626-8204D8747CE5}"/>
    <cellStyle name="Comma 13 7 3 5 2" xfId="5865" xr:uid="{9A4C0389-E6C8-4C08-ADE6-8107520FD2AE}"/>
    <cellStyle name="Comma 13 7 3 5_ACT_NIBD EQ" xfId="5866" xr:uid="{C6AA6515-F3F7-4681-B60F-E741A6AAF2BD}"/>
    <cellStyle name="Comma 13 7 3 6" xfId="5867" xr:uid="{61A26308-1B7F-471A-AD2B-34F5F5E6D5FE}"/>
    <cellStyle name="Comma 13 7 3_ACT_NIBD EQ" xfId="5868" xr:uid="{B708AC31-4046-4467-8826-4297969A5426}"/>
    <cellStyle name="Comma 13 7 4" xfId="5869" xr:uid="{087F9E1D-6D48-460C-B10D-9673540B0C0C}"/>
    <cellStyle name="Comma 13 7 4 2" xfId="5870" xr:uid="{FFDB4E62-9CE5-4CA9-A0A7-65774CBCAA59}"/>
    <cellStyle name="Comma 13 7 4 2 2" xfId="5871" xr:uid="{9B5279D3-F8B3-4BD5-8842-71938C30CAA9}"/>
    <cellStyle name="Comma 13 7 4 2 2 2" xfId="5872" xr:uid="{E80AA1AA-E0FD-4E9B-8BED-BBC5539D414D}"/>
    <cellStyle name="Comma 13 7 4 2 2 2 2" xfId="5873" xr:uid="{34B4E304-5997-454F-A1A8-C41B51BA6459}"/>
    <cellStyle name="Comma 13 7 4 2 2 2_ACT_NIBD EQ" xfId="5874" xr:uid="{629A1933-FE84-4B75-BB59-B871E1AF5B26}"/>
    <cellStyle name="Comma 13 7 4 2 2 3" xfId="5875" xr:uid="{FE91F042-3A20-4956-87D8-A77F3E77AF99}"/>
    <cellStyle name="Comma 13 7 4 2 2_ACT_NIBD EQ" xfId="5876" xr:uid="{F3FDE02A-51C3-4CEA-9E7F-C5ADC03728C5}"/>
    <cellStyle name="Comma 13 7 4 2 3" xfId="5877" xr:uid="{B6A3969A-94BB-405E-8DAA-A759F600F656}"/>
    <cellStyle name="Comma 13 7 4 2 3 2" xfId="5878" xr:uid="{3E3B1E19-0735-44DE-A90A-2730B5BB0100}"/>
    <cellStyle name="Comma 13 7 4 2 3_ACT_NIBD EQ" xfId="5879" xr:uid="{AD59DE3A-58D9-441F-A1E1-7C886B7357AB}"/>
    <cellStyle name="Comma 13 7 4 2 4" xfId="5880" xr:uid="{BD30CBED-CD07-4DC0-A46A-7D888D70A0B4}"/>
    <cellStyle name="Comma 13 7 4 2_ACT_NIBD EQ" xfId="5881" xr:uid="{B6A103B6-5CF1-47BA-AC0E-EE637DCBE3FE}"/>
    <cellStyle name="Comma 13 7 4 3" xfId="5882" xr:uid="{552F90E3-3F31-4B5A-BAD9-005402D6C7B9}"/>
    <cellStyle name="Comma 13 7 4 3 2" xfId="5883" xr:uid="{23F12712-1D2F-45BC-9C0F-46E6F90C80C9}"/>
    <cellStyle name="Comma 13 7 4 3 2 2" xfId="5884" xr:uid="{D47D151F-B747-493B-BCCE-E93C23E84D6C}"/>
    <cellStyle name="Comma 13 7 4 3 2_ACT_NIBD EQ" xfId="5885" xr:uid="{D459CA29-6D40-407E-AEC5-AA205C6F573D}"/>
    <cellStyle name="Comma 13 7 4 3 3" xfId="5886" xr:uid="{161B82A2-056F-49B0-8197-C06983F2539D}"/>
    <cellStyle name="Comma 13 7 4 3_ACT_NIBD EQ" xfId="5887" xr:uid="{A5A71579-4D22-49CC-B32C-658C15E959C8}"/>
    <cellStyle name="Comma 13 7 4 4" xfId="5888" xr:uid="{DBEB8C1F-52C8-4BA0-9926-80A2EFDE5D9A}"/>
    <cellStyle name="Comma 13 7 4 4 2" xfId="5889" xr:uid="{415DD1FC-87AA-4B8E-B3BA-35521EA9E036}"/>
    <cellStyle name="Comma 13 7 4 4_ACT_NIBD EQ" xfId="5890" xr:uid="{A88ECA2A-B319-4685-B0A0-35F202CFF114}"/>
    <cellStyle name="Comma 13 7 4 5" xfId="5891" xr:uid="{A463C1F7-A18B-48D1-952E-29AD50929710}"/>
    <cellStyle name="Comma 13 7 4_ACT_NIBD EQ" xfId="5892" xr:uid="{54FE0192-8A15-4159-8DC0-74CA9055C259}"/>
    <cellStyle name="Comma 13 7 5" xfId="5893" xr:uid="{438C270A-06D6-4701-AE78-B0EC24B25389}"/>
    <cellStyle name="Comma 13 7 5 2" xfId="5894" xr:uid="{D68E5AF1-3C63-49FF-BA5C-1F1A8EC70857}"/>
    <cellStyle name="Comma 13 7 5 2 2" xfId="5895" xr:uid="{2B8016BD-ADA4-42BF-A3DF-4C6B90A86435}"/>
    <cellStyle name="Comma 13 7 5 2 2 2" xfId="5896" xr:uid="{C3785360-9977-477F-83ED-B1035A15772D}"/>
    <cellStyle name="Comma 13 7 5 2 2_ACT_NIBD EQ" xfId="5897" xr:uid="{117F3DBB-D3D5-4CC8-B96D-EBFC291EAE76}"/>
    <cellStyle name="Comma 13 7 5 2 3" xfId="5898" xr:uid="{271C158D-13E9-4745-90E1-D28D1D7DB135}"/>
    <cellStyle name="Comma 13 7 5 2_ACT_NIBD EQ" xfId="5899" xr:uid="{72906890-9A89-45AA-ADEB-A6AE24884238}"/>
    <cellStyle name="Comma 13 7 5 3" xfId="5900" xr:uid="{DCA97290-4383-4B06-800D-680F045831F1}"/>
    <cellStyle name="Comma 13 7 5 3 2" xfId="5901" xr:uid="{739561BB-A2A6-445E-90DE-136700411936}"/>
    <cellStyle name="Comma 13 7 5 3_ACT_NIBD EQ" xfId="5902" xr:uid="{EE9CEA9E-4007-4667-9FCB-A8C005758394}"/>
    <cellStyle name="Comma 13 7 5 4" xfId="5903" xr:uid="{8A93E60A-4D57-48F3-BC84-A5ADFCC5642D}"/>
    <cellStyle name="Comma 13 7 5_ACT_NIBD EQ" xfId="5904" xr:uid="{00E0254E-567F-46DE-822C-940D1268A812}"/>
    <cellStyle name="Comma 13 7 6" xfId="5905" xr:uid="{A9AB2752-6336-4695-89CF-C732D249840B}"/>
    <cellStyle name="Comma 13 7 6 2" xfId="5906" xr:uid="{5D71E857-08B6-44FF-B1BD-2C0B76075A6C}"/>
    <cellStyle name="Comma 13 7 6 2 2" xfId="5907" xr:uid="{D3DA7866-650E-4A70-866C-5351A66AFF37}"/>
    <cellStyle name="Comma 13 7 6 2_ACT_NIBD EQ" xfId="5908" xr:uid="{E7945A35-A0A7-4913-A442-B4C53D7E845E}"/>
    <cellStyle name="Comma 13 7 6 3" xfId="5909" xr:uid="{08F390B3-3C55-43E2-BD18-82D5A43A3FF1}"/>
    <cellStyle name="Comma 13 7 6_ACT_NIBD EQ" xfId="5910" xr:uid="{0FF15FB3-A934-4451-8EDA-0B348327A408}"/>
    <cellStyle name="Comma 13 7 7" xfId="5911" xr:uid="{743A2259-0903-45C7-8C68-816DCD8A311A}"/>
    <cellStyle name="Comma 13 7 7 2" xfId="5912" xr:uid="{324FCC3D-4F32-48D8-B829-6340ABA9E69A}"/>
    <cellStyle name="Comma 13 7 7_ACT_NIBD EQ" xfId="5913" xr:uid="{27D1460D-99F8-4DEF-A656-4E813231DDDE}"/>
    <cellStyle name="Comma 13 7 8" xfId="5914" xr:uid="{94949F9B-FBCD-4AB8-9353-D6D0D1B9C9F6}"/>
    <cellStyle name="Comma 13 7_ACT Segment adj EBITDA" xfId="5915" xr:uid="{FAB2EE7A-826C-42E3-A0CA-F2E78440E028}"/>
    <cellStyle name="Comma 13 8" xfId="5916" xr:uid="{50B48AC3-37A5-4C07-A66D-627007977BCE}"/>
    <cellStyle name="Comma 13 8 2" xfId="5917" xr:uid="{EC3C29F1-AE31-4114-9464-4154A2EBE47B}"/>
    <cellStyle name="Comma 13 8 2 2" xfId="5918" xr:uid="{5A189028-27EC-4B39-A738-EF472DDAC3BE}"/>
    <cellStyle name="Comma 13 8 2 2 2" xfId="5919" xr:uid="{C225F3E0-CE0A-454F-A55E-7618FEFBC618}"/>
    <cellStyle name="Comma 13 8 2 2 2 2" xfId="5920" xr:uid="{6BC023AD-81EF-4A47-961D-072919D2CAD0}"/>
    <cellStyle name="Comma 13 8 2 2 2 2 2" xfId="5921" xr:uid="{2CD42104-5948-4267-B109-1144B401FCD8}"/>
    <cellStyle name="Comma 13 8 2 2 2 2_ACT_NIBD EQ" xfId="5922" xr:uid="{661AFBDC-9C41-4D5F-A02F-AA8D5399C7E0}"/>
    <cellStyle name="Comma 13 8 2 2 2 3" xfId="5923" xr:uid="{E2671566-3129-42A1-B407-AC177CD1558B}"/>
    <cellStyle name="Comma 13 8 2 2 2_ACT_NIBD EQ" xfId="5924" xr:uid="{D4F498DF-EDBC-4C0E-9A6E-BF582D6962E7}"/>
    <cellStyle name="Comma 13 8 2 2 3" xfId="5925" xr:uid="{25A2E73D-D713-4ECE-8558-2980E73C4FFA}"/>
    <cellStyle name="Comma 13 8 2 2 3 2" xfId="5926" xr:uid="{4791CC6E-E6C1-48B3-A969-36F064782E03}"/>
    <cellStyle name="Comma 13 8 2 2 3_ACT_NIBD EQ" xfId="5927" xr:uid="{DBC0BC08-283E-4A58-9533-AC8C6D7C9F4B}"/>
    <cellStyle name="Comma 13 8 2 2 4" xfId="5928" xr:uid="{2CA5F5E5-7B80-4741-B040-5655A4159B34}"/>
    <cellStyle name="Comma 13 8 2 2_ACT_NIBD EQ" xfId="5929" xr:uid="{2033D9E6-8BAB-4F7A-9CF1-0BBC7B574ED1}"/>
    <cellStyle name="Comma 13 8 2 3" xfId="5930" xr:uid="{2DB226FF-CB6B-475F-9AA5-8A2B2AEBB3BF}"/>
    <cellStyle name="Comma 13 8 2 3 2" xfId="5931" xr:uid="{42924E31-40F6-468F-8CA5-DFF696967102}"/>
    <cellStyle name="Comma 13 8 2 3 2 2" xfId="5932" xr:uid="{CD4892AC-B814-4E15-A436-7506EE5B7E36}"/>
    <cellStyle name="Comma 13 8 2 3 2_ACT_NIBD EQ" xfId="5933" xr:uid="{E226848D-D82E-495C-B174-F525B0156629}"/>
    <cellStyle name="Comma 13 8 2 3 3" xfId="5934" xr:uid="{561B1D96-61DC-4A2A-863E-54AF325DDF21}"/>
    <cellStyle name="Comma 13 8 2 3_ACT_NIBD EQ" xfId="5935" xr:uid="{3CDF5E66-EB29-4940-9318-4633F1D9FD60}"/>
    <cellStyle name="Comma 13 8 2 4" xfId="5936" xr:uid="{275C592D-4137-4E73-876F-DDD919A3AA72}"/>
    <cellStyle name="Comma 13 8 2 4 2" xfId="5937" xr:uid="{CF0CDDB9-E448-46D6-A371-8D5CBD5D8582}"/>
    <cellStyle name="Comma 13 8 2 4_ACT_NIBD EQ" xfId="5938" xr:uid="{CCA9CD3D-0401-4777-B6CB-D576F83FDC87}"/>
    <cellStyle name="Comma 13 8 2 5" xfId="5939" xr:uid="{59C7F423-22B1-45BB-9473-19810D03EFE2}"/>
    <cellStyle name="Comma 13 8 2_ACT_NIBD EQ" xfId="5940" xr:uid="{686276D8-BAE2-4073-802E-D237B1BFC181}"/>
    <cellStyle name="Comma 13 8 3" xfId="5941" xr:uid="{F9F9378F-2977-455F-AD26-A153356275D1}"/>
    <cellStyle name="Comma 13 8 3 2" xfId="5942" xr:uid="{437DFCB9-12A9-4D68-B146-9713B2B4FC1F}"/>
    <cellStyle name="Comma 13 8 3 2 2" xfId="5943" xr:uid="{23056CA3-2CDE-4DC7-AFC9-5C3764B7E5B1}"/>
    <cellStyle name="Comma 13 8 3 2 2 2" xfId="5944" xr:uid="{789908F4-6220-4920-BEDC-43842BC0616A}"/>
    <cellStyle name="Comma 13 8 3 2 2_ACT_NIBD EQ" xfId="5945" xr:uid="{CC37AD70-8C8D-41EC-B19D-2F4B790D0C82}"/>
    <cellStyle name="Comma 13 8 3 2 3" xfId="5946" xr:uid="{4F720F78-5D32-4ECC-AF85-27A35BAB7D99}"/>
    <cellStyle name="Comma 13 8 3 2_ACT_NIBD EQ" xfId="5947" xr:uid="{429C12E6-1C62-48A9-B3A2-43899A8633E1}"/>
    <cellStyle name="Comma 13 8 3 3" xfId="5948" xr:uid="{06E5CCD1-B6F8-48BB-82BE-FEBF4F921534}"/>
    <cellStyle name="Comma 13 8 3 3 2" xfId="5949" xr:uid="{14471B4E-0E6F-42BE-83C8-6D41F1B56652}"/>
    <cellStyle name="Comma 13 8 3 3_ACT_NIBD EQ" xfId="5950" xr:uid="{E6B28EA2-1006-4D51-878B-70573F04651C}"/>
    <cellStyle name="Comma 13 8 3 4" xfId="5951" xr:uid="{C6BE7D13-D64E-4108-A074-5FCC294C0E7A}"/>
    <cellStyle name="Comma 13 8 3_ACT_NIBD EQ" xfId="5952" xr:uid="{65731542-AB1F-411C-9EA4-8274C7033827}"/>
    <cellStyle name="Comma 13 8 4" xfId="5953" xr:uid="{8A077262-4C12-4C5C-9151-0DFCB2DD3DFE}"/>
    <cellStyle name="Comma 13 8 4 2" xfId="5954" xr:uid="{FBDD40EB-8EC8-404A-A6D1-D5E0779346E1}"/>
    <cellStyle name="Comma 13 8 4 2 2" xfId="5955" xr:uid="{C10D355B-15EA-4567-8873-947CF5DCC598}"/>
    <cellStyle name="Comma 13 8 4 2_ACT_NIBD EQ" xfId="5956" xr:uid="{402681EC-DFF0-4D61-9993-5DF8886DCBDA}"/>
    <cellStyle name="Comma 13 8 4 3" xfId="5957" xr:uid="{A2A81595-1A9F-4963-8669-CA647B962F5A}"/>
    <cellStyle name="Comma 13 8 4_ACT_NIBD EQ" xfId="5958" xr:uid="{80B63759-06B8-4F2C-9925-91942893D10E}"/>
    <cellStyle name="Comma 13 8 5" xfId="5959" xr:uid="{512FF4CB-387C-4C20-9FCE-72B6B2F379A7}"/>
    <cellStyle name="Comma 13 8 5 2" xfId="5960" xr:uid="{2A823BB0-4894-4557-995E-934156114F39}"/>
    <cellStyle name="Comma 13 8 5_ACT_NIBD EQ" xfId="5961" xr:uid="{514B4EE9-7F5D-419E-B9D8-0BD02B6BFFC0}"/>
    <cellStyle name="Comma 13 8 6" xfId="5962" xr:uid="{D317E528-0B7D-44D4-8A7B-778A3891B2E7}"/>
    <cellStyle name="Comma 13 8_ACT_NIBD EQ" xfId="5963" xr:uid="{41EDC817-1A51-4F24-917D-92816F481FBE}"/>
    <cellStyle name="Comma 13 9" xfId="5964" xr:uid="{A9D6736F-723A-469A-90EF-2858DE8785DD}"/>
    <cellStyle name="Comma 13 9 2" xfId="5965" xr:uid="{7A18A8F2-91EE-4058-8BB3-41D7DE6F15B8}"/>
    <cellStyle name="Comma 13 9 2 2" xfId="5966" xr:uid="{309FC92B-6A39-4781-9B11-43A3C0EEF317}"/>
    <cellStyle name="Comma 13 9 2 2 2" xfId="5967" xr:uid="{C6926A9F-9A54-417E-80B8-588AB3540C33}"/>
    <cellStyle name="Comma 13 9 2 2 2 2" xfId="5968" xr:uid="{F7490405-24EF-436B-8EB5-6672A4158753}"/>
    <cellStyle name="Comma 13 9 2 2 2 2 2" xfId="5969" xr:uid="{2EBE3216-9D67-461A-BCAF-BC883A2E68B4}"/>
    <cellStyle name="Comma 13 9 2 2 2 2_ACT_NIBD EQ" xfId="5970" xr:uid="{DF21058A-B75B-4C67-A806-8D3EB2A7CFE4}"/>
    <cellStyle name="Comma 13 9 2 2 2 3" xfId="5971" xr:uid="{85C32D31-F684-4617-A80E-338DB12FA2AA}"/>
    <cellStyle name="Comma 13 9 2 2 2_ACT_NIBD EQ" xfId="5972" xr:uid="{10B05C46-43F6-444B-BB86-8DDEAADEA71B}"/>
    <cellStyle name="Comma 13 9 2 2 3" xfId="5973" xr:uid="{34EA1FE8-C4D5-4DAB-97C9-6321604C586A}"/>
    <cellStyle name="Comma 13 9 2 2 3 2" xfId="5974" xr:uid="{DE996439-9F6F-4CF4-9CCE-435F0E380C7C}"/>
    <cellStyle name="Comma 13 9 2 2 3_ACT_NIBD EQ" xfId="5975" xr:uid="{05AFD7F2-294C-4160-B0CF-A81DB975C48E}"/>
    <cellStyle name="Comma 13 9 2 2 4" xfId="5976" xr:uid="{87E7F2CE-A169-43C7-AD02-3248DD189434}"/>
    <cellStyle name="Comma 13 9 2 2_ACT_NIBD EQ" xfId="5977" xr:uid="{715DFF07-3E2F-4FD5-8DBF-B34F7B57FF9E}"/>
    <cellStyle name="Comma 13 9 2 3" xfId="5978" xr:uid="{F4A1B671-8558-4A71-A13C-1CE0ED7DD3BA}"/>
    <cellStyle name="Comma 13 9 2 3 2" xfId="5979" xr:uid="{E6C978D5-D4B7-4891-B074-DFEA89B29D66}"/>
    <cellStyle name="Comma 13 9 2 3 2 2" xfId="5980" xr:uid="{2DB757CC-2A46-4FAD-AB4D-F2688DB72453}"/>
    <cellStyle name="Comma 13 9 2 3 2_ACT_NIBD EQ" xfId="5981" xr:uid="{5C53AFE6-5058-4CA6-B6FC-64AEFB23A619}"/>
    <cellStyle name="Comma 13 9 2 3 3" xfId="5982" xr:uid="{D01254CB-CF93-42F4-99DB-A5DD1E3FE4B3}"/>
    <cellStyle name="Comma 13 9 2 3_ACT_NIBD EQ" xfId="5983" xr:uid="{15E292FE-65C1-4D22-8C22-931CEA698126}"/>
    <cellStyle name="Comma 13 9 2 4" xfId="5984" xr:uid="{1356E4F9-B1D7-49B4-BBAB-CAE9570F685F}"/>
    <cellStyle name="Comma 13 9 2 4 2" xfId="5985" xr:uid="{AA0A852C-AF3A-4B68-9B4D-5EA2BA178FB9}"/>
    <cellStyle name="Comma 13 9 2 4_ACT_NIBD EQ" xfId="5986" xr:uid="{D33D3BC6-228A-429D-A0BA-51D6A64F1CEB}"/>
    <cellStyle name="Comma 13 9 2 5" xfId="5987" xr:uid="{65A4EDF8-5196-4F2A-BC49-8518E01DB200}"/>
    <cellStyle name="Comma 13 9 2_ACT_NIBD EQ" xfId="5988" xr:uid="{6A031C40-1C62-4FA5-8D0D-8867CA3EED36}"/>
    <cellStyle name="Comma 13 9 3" xfId="5989" xr:uid="{DAE9E145-2DC0-48A2-90F1-B4F58EB2B8A6}"/>
    <cellStyle name="Comma 13 9 3 2" xfId="5990" xr:uid="{767BE3AA-6BF6-4C24-8F31-926929DFF855}"/>
    <cellStyle name="Comma 13 9 3 2 2" xfId="5991" xr:uid="{4ED91564-5917-49B9-93FB-0A17B924460D}"/>
    <cellStyle name="Comma 13 9 3 2 2 2" xfId="5992" xr:uid="{AC41CB83-15AD-484C-8381-C97C28D934F2}"/>
    <cellStyle name="Comma 13 9 3 2 2_ACT_NIBD EQ" xfId="5993" xr:uid="{F27FEFD1-0F11-4AE6-B0F6-B63252834FE5}"/>
    <cellStyle name="Comma 13 9 3 2 3" xfId="5994" xr:uid="{1E4F75CA-2FBB-44AC-B844-F400D08BA0E2}"/>
    <cellStyle name="Comma 13 9 3 2_ACT_NIBD EQ" xfId="5995" xr:uid="{F6145644-E428-44DE-B823-44EB5277C84D}"/>
    <cellStyle name="Comma 13 9 3 3" xfId="5996" xr:uid="{E0985E77-AF39-4095-832A-1E6B07896956}"/>
    <cellStyle name="Comma 13 9 3 3 2" xfId="5997" xr:uid="{14F5EE33-76FE-4159-8BB6-4E4331B42D49}"/>
    <cellStyle name="Comma 13 9 3 3_ACT_NIBD EQ" xfId="5998" xr:uid="{C8516DA4-5AFE-4A25-A2E0-BCB3FBD4672A}"/>
    <cellStyle name="Comma 13 9 3 4" xfId="5999" xr:uid="{CF001D91-593D-48D5-AE45-5E0EFE27162F}"/>
    <cellStyle name="Comma 13 9 3_ACT_NIBD EQ" xfId="6000" xr:uid="{C381A6E1-4212-49C1-8EFC-C4826945A610}"/>
    <cellStyle name="Comma 13 9 4" xfId="6001" xr:uid="{1F1057B8-A9D4-4247-9BFD-67234277F09A}"/>
    <cellStyle name="Comma 13 9 4 2" xfId="6002" xr:uid="{9CCA1592-B2D5-454A-8795-19570EAF1F6C}"/>
    <cellStyle name="Comma 13 9 4 2 2" xfId="6003" xr:uid="{B472F7A9-36A6-4492-9011-4373A0F199F5}"/>
    <cellStyle name="Comma 13 9 4 2_ACT_NIBD EQ" xfId="6004" xr:uid="{E8D00BD4-6AD2-460A-95AF-5A2D600EF48C}"/>
    <cellStyle name="Comma 13 9 4 3" xfId="6005" xr:uid="{4E711AD0-4DF1-4B3E-A937-B5BA085721CD}"/>
    <cellStyle name="Comma 13 9 4_ACT_NIBD EQ" xfId="6006" xr:uid="{D5DD5A02-DE23-487B-86E8-57547268D5B4}"/>
    <cellStyle name="Comma 13 9 5" xfId="6007" xr:uid="{A6333646-1198-40AC-931B-7F0B148EBD81}"/>
    <cellStyle name="Comma 13 9 5 2" xfId="6008" xr:uid="{9A20F314-4CCD-45B8-A6A5-9B46FF788CF1}"/>
    <cellStyle name="Comma 13 9 5_ACT_NIBD EQ" xfId="6009" xr:uid="{A7C896E6-6D6F-47B2-9498-C89CAAB675CB}"/>
    <cellStyle name="Comma 13 9 6" xfId="6010" xr:uid="{15E25B00-9515-4D51-B2D0-AFD26D509811}"/>
    <cellStyle name="Comma 13 9_ACT_NIBD EQ" xfId="6011" xr:uid="{D33CE316-8238-4BDD-92E5-2231DC75C378}"/>
    <cellStyle name="Comma 13_Eliminations" xfId="6012" xr:uid="{6803546F-3C71-4C8B-8921-CC6188B3CFC5}"/>
    <cellStyle name="Comma 14" xfId="6013" xr:uid="{6B167AFA-D47C-4D03-BFF5-26EE33F23FC0}"/>
    <cellStyle name="Comma 14 10" xfId="6014" xr:uid="{ECD339AE-72F8-4FE5-BA41-F3C1F6C6B723}"/>
    <cellStyle name="Comma 14 10 2" xfId="6015" xr:uid="{92B5293B-26D4-474F-95E2-5E6600E26411}"/>
    <cellStyle name="Comma 14 10 2 2" xfId="6016" xr:uid="{A527CBEA-DA8D-4544-A35C-BFD5C0B41E7F}"/>
    <cellStyle name="Comma 14 10 2 2 2" xfId="6017" xr:uid="{3E062780-CB13-4A43-83F0-A4C3F4431B34}"/>
    <cellStyle name="Comma 14 10 2 2 2 2" xfId="6018" xr:uid="{F8E00E32-E222-4B3B-A1D1-4A5D7137F5E0}"/>
    <cellStyle name="Comma 14 10 2 2 2 2 2" xfId="6019" xr:uid="{1BFFE9DC-D6A4-4F0B-AC59-8346982A372D}"/>
    <cellStyle name="Comma 14 10 2 2 2 2_ACT_NIBD EQ" xfId="6020" xr:uid="{A54DAF9A-FCDA-4101-A4C6-9FE0A30BE313}"/>
    <cellStyle name="Comma 14 10 2 2 2 3" xfId="6021" xr:uid="{0C25F0A2-BE08-4CDC-9CEC-C5B6837EB063}"/>
    <cellStyle name="Comma 14 10 2 2 2_ACT_NIBD EQ" xfId="6022" xr:uid="{826FEA41-B0CE-4BBE-A140-144AB8117289}"/>
    <cellStyle name="Comma 14 10 2 2 3" xfId="6023" xr:uid="{A3AAAE2C-3B45-496D-ACAB-4A7838409E9B}"/>
    <cellStyle name="Comma 14 10 2 2 3 2" xfId="6024" xr:uid="{20536D02-276E-4766-8FCD-C4144B6CCBA9}"/>
    <cellStyle name="Comma 14 10 2 2 3_ACT_NIBD EQ" xfId="6025" xr:uid="{71EF343E-492F-4F05-AFDD-BE5BD0A72875}"/>
    <cellStyle name="Comma 14 10 2 2 4" xfId="6026" xr:uid="{48A2B45C-AB79-49E6-9219-43DCC03BABFF}"/>
    <cellStyle name="Comma 14 10 2 2_ACT_NIBD EQ" xfId="6027" xr:uid="{F9C57A59-A8F8-4115-B330-225F8D3A5CD9}"/>
    <cellStyle name="Comma 14 10 2 3" xfId="6028" xr:uid="{232D45C2-915E-4D20-9B16-76245959EEC4}"/>
    <cellStyle name="Comma 14 10 2 3 2" xfId="6029" xr:uid="{E27D9DC6-9FC6-48A8-A93F-89A2650D2C26}"/>
    <cellStyle name="Comma 14 10 2 3 2 2" xfId="6030" xr:uid="{33AD94F4-1C0C-411B-8150-04377AEC658B}"/>
    <cellStyle name="Comma 14 10 2 3 2_ACT_NIBD EQ" xfId="6031" xr:uid="{D65DED3F-4FA4-40F4-B127-C239374078B4}"/>
    <cellStyle name="Comma 14 10 2 3 3" xfId="6032" xr:uid="{96B8A389-18B3-402A-A081-675427BE59A0}"/>
    <cellStyle name="Comma 14 10 2 3_ACT_NIBD EQ" xfId="6033" xr:uid="{BFE83D80-B130-404C-8AA0-EBC237964877}"/>
    <cellStyle name="Comma 14 10 2 4" xfId="6034" xr:uid="{D55474A2-AD7C-449C-913C-AE34AB035086}"/>
    <cellStyle name="Comma 14 10 2 4 2" xfId="6035" xr:uid="{F927CE8C-91F5-4499-ABA7-60105859EBFD}"/>
    <cellStyle name="Comma 14 10 2 4_ACT_NIBD EQ" xfId="6036" xr:uid="{3C7A75DE-CC2A-4933-96BF-FE4B00D62BB6}"/>
    <cellStyle name="Comma 14 10 2 5" xfId="6037" xr:uid="{EA23BB6C-29E7-4191-A639-C26D5B9B5F96}"/>
    <cellStyle name="Comma 14 10 2_ACT_NIBD EQ" xfId="6038" xr:uid="{82196D77-FCAE-4758-AFD2-2480BE808F8C}"/>
    <cellStyle name="Comma 14 10 3" xfId="6039" xr:uid="{54D73820-AEC5-4A6E-9A07-F5780C09693C}"/>
    <cellStyle name="Comma 14 10 3 2" xfId="6040" xr:uid="{C2BBEDCF-41C6-4309-8F4D-DD8501F78109}"/>
    <cellStyle name="Comma 14 10 3 2 2" xfId="6041" xr:uid="{46889875-8CFF-4513-9396-B6D3200A73D2}"/>
    <cellStyle name="Comma 14 10 3 2 2 2" xfId="6042" xr:uid="{114FE2B0-7C6E-43D9-87FD-C8581CE48F62}"/>
    <cellStyle name="Comma 14 10 3 2 2_ACT_NIBD EQ" xfId="6043" xr:uid="{33C5446B-70E1-44BD-B0AB-3A5971FCFD34}"/>
    <cellStyle name="Comma 14 10 3 2 3" xfId="6044" xr:uid="{13DB70F5-BF2F-43FF-82AE-8994A5903664}"/>
    <cellStyle name="Comma 14 10 3 2_ACT_NIBD EQ" xfId="6045" xr:uid="{C9341B72-0917-45E6-B53F-F133C73B049E}"/>
    <cellStyle name="Comma 14 10 3 3" xfId="6046" xr:uid="{79368372-706A-4A28-903B-E2C12A01A42D}"/>
    <cellStyle name="Comma 14 10 3 3 2" xfId="6047" xr:uid="{5DD3A6B5-3B54-413A-BA06-E51F6BC945C9}"/>
    <cellStyle name="Comma 14 10 3 3_ACT_NIBD EQ" xfId="6048" xr:uid="{38F3A864-D251-46F0-904D-B5BEACAB7E01}"/>
    <cellStyle name="Comma 14 10 3 4" xfId="6049" xr:uid="{1E223823-B5DC-4A22-8BB8-107A9655F515}"/>
    <cellStyle name="Comma 14 10 3_ACT_NIBD EQ" xfId="6050" xr:uid="{7864CD8C-2EBB-4F62-BC91-8B53F76584C0}"/>
    <cellStyle name="Comma 14 10 4" xfId="6051" xr:uid="{41248C52-211B-4361-90C4-816F970A88CC}"/>
    <cellStyle name="Comma 14 10 4 2" xfId="6052" xr:uid="{E7DACD2C-7178-4347-800B-18DEFB6C391E}"/>
    <cellStyle name="Comma 14 10 4 2 2" xfId="6053" xr:uid="{1A7B3997-AC88-4081-A9E0-CCF8E85F9891}"/>
    <cellStyle name="Comma 14 10 4 2_ACT_NIBD EQ" xfId="6054" xr:uid="{D7A5091F-2CCE-4396-BDA4-9BDE5DFFB68D}"/>
    <cellStyle name="Comma 14 10 4 3" xfId="6055" xr:uid="{CCABD99D-4F12-4F1A-A200-5418874ADD16}"/>
    <cellStyle name="Comma 14 10 4_ACT_NIBD EQ" xfId="6056" xr:uid="{98F5D6AE-2804-4F8A-9F65-0756D638DADC}"/>
    <cellStyle name="Comma 14 10 5" xfId="6057" xr:uid="{B9ABEA6A-9CEA-409A-BC86-135E6D5CEECA}"/>
    <cellStyle name="Comma 14 10 5 2" xfId="6058" xr:uid="{913C1607-E643-42A9-8910-01971F13769D}"/>
    <cellStyle name="Comma 14 10 5_ACT_NIBD EQ" xfId="6059" xr:uid="{BFC1ACEC-591B-42C5-9755-DAD2B75EC444}"/>
    <cellStyle name="Comma 14 10 6" xfId="6060" xr:uid="{43252C13-25F1-48F4-BB6F-F03F7DA9F463}"/>
    <cellStyle name="Comma 14 10_ACT_NIBD EQ" xfId="6061" xr:uid="{060634E0-EB01-493B-B88B-3D8887A4DAAE}"/>
    <cellStyle name="Comma 14 11" xfId="6062" xr:uid="{62E0A370-9318-4148-8D09-13FB7862B15B}"/>
    <cellStyle name="Comma 14 11 2" xfId="6063" xr:uid="{0303F0C7-F17A-4911-8615-E07905C19849}"/>
    <cellStyle name="Comma 14 11 2 2" xfId="6064" xr:uid="{D7C54871-8947-45E2-BFD5-C159D669C89B}"/>
    <cellStyle name="Comma 14 11 2 2 2" xfId="6065" xr:uid="{5B7A03D6-6F65-46E6-9A54-A7FD6ACECB60}"/>
    <cellStyle name="Comma 14 11 2 2 2 2" xfId="6066" xr:uid="{7BC29005-7BE8-4ECC-AE84-89E5EDF432B9}"/>
    <cellStyle name="Comma 14 11 2 2 2_ACT_NIBD EQ" xfId="6067" xr:uid="{622457F8-003C-4136-8B81-7E6A5A2C984E}"/>
    <cellStyle name="Comma 14 11 2 2 3" xfId="6068" xr:uid="{177F9DF0-9499-49A3-A11E-82ABB92CFACD}"/>
    <cellStyle name="Comma 14 11 2 2_ACT_NIBD EQ" xfId="6069" xr:uid="{2C2B1B43-4CC2-4083-97D7-0F0CA741794E}"/>
    <cellStyle name="Comma 14 11 2 3" xfId="6070" xr:uid="{969B8C0C-C9D1-4B7E-B5EE-8D1E85A3BD9D}"/>
    <cellStyle name="Comma 14 11 2 3 2" xfId="6071" xr:uid="{E650A2BB-08F1-4ABC-8F98-2D8078E7F6EC}"/>
    <cellStyle name="Comma 14 11 2 3_ACT_NIBD EQ" xfId="6072" xr:uid="{E0B41AEF-82C3-4EB0-B256-421FC9922137}"/>
    <cellStyle name="Comma 14 11 2 4" xfId="6073" xr:uid="{9E0D3321-65DD-4CF1-82D1-14C801EDA09E}"/>
    <cellStyle name="Comma 14 11 2_ACT_NIBD EQ" xfId="6074" xr:uid="{155A03D2-2C1D-456A-97CD-520B593F36E2}"/>
    <cellStyle name="Comma 14 11 3" xfId="6075" xr:uid="{85173D50-4A42-40B8-BDA6-E34AF260D4EF}"/>
    <cellStyle name="Comma 14 11 3 2" xfId="6076" xr:uid="{41BD435D-1C43-46DB-8ED5-CAF8CA05428F}"/>
    <cellStyle name="Comma 14 11 3 2 2" xfId="6077" xr:uid="{50DF0AF4-58AD-481A-B853-9FF5D60F0F59}"/>
    <cellStyle name="Comma 14 11 3 2_ACT_NIBD EQ" xfId="6078" xr:uid="{416B8990-CE2C-4A83-A6D4-ADCE4A469765}"/>
    <cellStyle name="Comma 14 11 3 3" xfId="6079" xr:uid="{57822DDD-938B-44AB-A4DE-745CD880F985}"/>
    <cellStyle name="Comma 14 11 3_ACT_NIBD EQ" xfId="6080" xr:uid="{A3E8E68E-60B8-4DC9-9413-E2DBD84F33E6}"/>
    <cellStyle name="Comma 14 11 4" xfId="6081" xr:uid="{9542F640-574A-4DFA-9582-ED25B777B1DC}"/>
    <cellStyle name="Comma 14 11 4 2" xfId="6082" xr:uid="{55CCD4C9-475C-46D0-97D7-0A4FFE7255D2}"/>
    <cellStyle name="Comma 14 11 4_ACT_NIBD EQ" xfId="6083" xr:uid="{9E5E0358-05FF-4010-BE7E-72ACD07ADD5D}"/>
    <cellStyle name="Comma 14 11 5" xfId="6084" xr:uid="{E1DEFEDF-77F6-481B-93DB-6D2454F7C724}"/>
    <cellStyle name="Comma 14 11_ACT_NIBD EQ" xfId="6085" xr:uid="{3594B738-A4D7-499F-B3FF-86CDCDF17351}"/>
    <cellStyle name="Comma 14 12" xfId="6086" xr:uid="{8353E654-65E5-492E-BF18-B0585233F65B}"/>
    <cellStyle name="Comma 14 12 2" xfId="6087" xr:uid="{E077891B-B30C-46FE-98B1-FBEC81DC860B}"/>
    <cellStyle name="Comma 14 12 2 2" xfId="6088" xr:uid="{F02DD4EB-1D2D-42B2-9164-716D83D24169}"/>
    <cellStyle name="Comma 14 12 2 2 2" xfId="6089" xr:uid="{55DAF1EF-5FCA-4C1A-964E-96DEFC8F6D8D}"/>
    <cellStyle name="Comma 14 12 2 2_ACT_NIBD EQ" xfId="6090" xr:uid="{BEFE91D2-7BEE-4EE1-BD3B-250D2B292D2B}"/>
    <cellStyle name="Comma 14 12 2 3" xfId="6091" xr:uid="{9B55E69D-71F1-4980-9F7D-E6358D5A128E}"/>
    <cellStyle name="Comma 14 12 2_ACT_NIBD EQ" xfId="6092" xr:uid="{62C7DE0A-BBA5-4083-9235-49725050BE88}"/>
    <cellStyle name="Comma 14 12 3" xfId="6093" xr:uid="{057F0BE0-64B1-4757-98E5-B9CB9768E405}"/>
    <cellStyle name="Comma 14 12 3 2" xfId="6094" xr:uid="{7AF3E030-779F-432B-8C04-9509ED256041}"/>
    <cellStyle name="Comma 14 12 3_ACT_NIBD EQ" xfId="6095" xr:uid="{9C95371F-7636-466F-B19B-8830AB50DB71}"/>
    <cellStyle name="Comma 14 12 4" xfId="6096" xr:uid="{D0376FE5-053F-4BA3-AE97-3A94109DA326}"/>
    <cellStyle name="Comma 14 12_ACT_NIBD EQ" xfId="6097" xr:uid="{5C2025C8-160C-4CBC-8E76-4185208AA01D}"/>
    <cellStyle name="Comma 14 13" xfId="6098" xr:uid="{9F85B2A1-EA4F-4179-9207-D4C050BB5DDA}"/>
    <cellStyle name="Comma 14 13 2" xfId="6099" xr:uid="{6606FBF9-0F2C-427F-A462-CD9E8907DF25}"/>
    <cellStyle name="Comma 14 13 2 2" xfId="6100" xr:uid="{BA28E728-1640-4CA5-9C78-6BD79C7A7CD9}"/>
    <cellStyle name="Comma 14 13 2_ACT_NIBD EQ" xfId="6101" xr:uid="{9A45D9A4-ACAF-4987-A44F-13038429F746}"/>
    <cellStyle name="Comma 14 13 3" xfId="6102" xr:uid="{B085E8A5-A32A-4971-8DC2-58281DFD2F56}"/>
    <cellStyle name="Comma 14 13_ACT_NIBD EQ" xfId="6103" xr:uid="{2A682CA2-AD73-47D9-AD70-5047340A221E}"/>
    <cellStyle name="Comma 14 14" xfId="6104" xr:uid="{53A41B57-F16D-4536-9322-13569CD2A38E}"/>
    <cellStyle name="Comma 14 14 2" xfId="6105" xr:uid="{3BFB922A-630E-4625-BF91-06C16E2E747E}"/>
    <cellStyle name="Comma 14 14_ACT_NIBD EQ" xfId="6106" xr:uid="{2330EE25-6D03-4A33-BB81-AAF887615CE1}"/>
    <cellStyle name="Comma 14 15" xfId="6107" xr:uid="{3FB4A6AC-1120-41DC-97AD-03E4F9A1A346}"/>
    <cellStyle name="Comma 14 16" xfId="6108" xr:uid="{78328E0D-2AA6-4FDB-BC5E-C59BE22C7743}"/>
    <cellStyle name="Comma 14 2" xfId="6109" xr:uid="{492E0001-3FB8-46AB-9E30-93CF14968F2F}"/>
    <cellStyle name="Comma 14 2 10" xfId="6110" xr:uid="{2C2B8439-885D-430F-B248-A31E209FC031}"/>
    <cellStyle name="Comma 14 2 10 2" xfId="6111" xr:uid="{F97BB5AB-254A-457A-B880-E6097702B9C3}"/>
    <cellStyle name="Comma 14 2 10 2 2" xfId="6112" xr:uid="{8FD378A9-C6FE-4DC2-B2DC-4EBFD2826E7A}"/>
    <cellStyle name="Comma 14 2 10 2 2 2" xfId="6113" xr:uid="{5963B6C4-9381-41ED-B778-7A816714644E}"/>
    <cellStyle name="Comma 14 2 10 2 2_ACT_NIBD EQ" xfId="6114" xr:uid="{7427D41C-523A-4974-A6CF-CA6C70AFB7A3}"/>
    <cellStyle name="Comma 14 2 10 2 3" xfId="6115" xr:uid="{8A8098EB-72DA-4799-9A72-5D74E244CD8E}"/>
    <cellStyle name="Comma 14 2 10 2_ACT_NIBD EQ" xfId="6116" xr:uid="{20B8E6D7-66D9-4CC9-A611-B6DD496E0563}"/>
    <cellStyle name="Comma 14 2 10 3" xfId="6117" xr:uid="{01142F37-C6A9-452D-9AA4-DA35392AD48C}"/>
    <cellStyle name="Comma 14 2 10 3 2" xfId="6118" xr:uid="{99F97F94-1541-4D74-B839-0716AF01AAA0}"/>
    <cellStyle name="Comma 14 2 10 3_ACT_NIBD EQ" xfId="6119" xr:uid="{C360CF40-1E60-4C4C-AE62-539A1B8D2833}"/>
    <cellStyle name="Comma 14 2 10 4" xfId="6120" xr:uid="{33D65815-D1A7-47EE-A2D9-6A9E4E800B5C}"/>
    <cellStyle name="Comma 14 2 10_ACT_NIBD EQ" xfId="6121" xr:uid="{2A9136AD-7F8D-4B1C-B169-C416C60775FD}"/>
    <cellStyle name="Comma 14 2 11" xfId="6122" xr:uid="{FC268102-4A08-44E5-828E-F11A86E9E354}"/>
    <cellStyle name="Comma 14 2 11 2" xfId="6123" xr:uid="{929CF393-D366-423F-BFC8-2F5FE4A70BEF}"/>
    <cellStyle name="Comma 14 2 11 2 2" xfId="6124" xr:uid="{CAF0BEBB-616E-48D7-8FA4-AB70FA2ECBF0}"/>
    <cellStyle name="Comma 14 2 11 2_ACT_NIBD EQ" xfId="6125" xr:uid="{6A91D25C-AF65-4DB6-A944-9CD623110BB3}"/>
    <cellStyle name="Comma 14 2 11 3" xfId="6126" xr:uid="{FF99211D-6D1F-4402-A4B0-6895548577C2}"/>
    <cellStyle name="Comma 14 2 11_ACT_NIBD EQ" xfId="6127" xr:uid="{2A1F8676-106C-4304-ACB8-BBF8346297C0}"/>
    <cellStyle name="Comma 14 2 12" xfId="6128" xr:uid="{BD9724C1-3782-455B-82A5-1645A9ACD584}"/>
    <cellStyle name="Comma 14 2 12 2" xfId="6129" xr:uid="{38F204B7-E1BA-46CE-9141-770A2B1D6F36}"/>
    <cellStyle name="Comma 14 2 12_ACT_NIBD EQ" xfId="6130" xr:uid="{01F54AFD-DE11-4EB9-8FD7-21363AD70564}"/>
    <cellStyle name="Comma 14 2 13" xfId="6131" xr:uid="{CB51A1B5-47FF-46F7-B688-1CF7F91C794D}"/>
    <cellStyle name="Comma 14 2 14" xfId="6132" xr:uid="{995C3273-A389-4269-B2C1-4DAFAA262DAF}"/>
    <cellStyle name="Comma 14 2 2" xfId="6133" xr:uid="{D511812D-D28D-41ED-9118-CD1BB7BBFBD8}"/>
    <cellStyle name="Comma 14 2 2 2" xfId="6134" xr:uid="{681CC972-57D5-4DE3-A95C-ED5809BB6C03}"/>
    <cellStyle name="Comma 14 2 2 2 2" xfId="6135" xr:uid="{019032B3-DB8A-4C15-9FE1-4D9A49D38F66}"/>
    <cellStyle name="Comma 14 2 2 2 2 2" xfId="6136" xr:uid="{AFCF33C9-327F-4913-9C9C-81C283AF43EA}"/>
    <cellStyle name="Comma 14 2 2 2 2 2 2" xfId="6137" xr:uid="{986F1C08-F72B-4A72-BE31-C25A7ACA89C2}"/>
    <cellStyle name="Comma 14 2 2 2 2 2 2 2" xfId="6138" xr:uid="{92571781-C41C-4625-8C36-C84FBCD1D586}"/>
    <cellStyle name="Comma 14 2 2 2 2 2 2 2 2" xfId="6139" xr:uid="{40CEC052-8AD4-4B9F-8034-FF81B863EB89}"/>
    <cellStyle name="Comma 14 2 2 2 2 2 2 2 2 2" xfId="6140" xr:uid="{DCE23D68-1A07-4D67-938A-D88BB3F5B732}"/>
    <cellStyle name="Comma 14 2 2 2 2 2 2 2 2_ACT_NIBD EQ" xfId="6141" xr:uid="{76B20575-EFA3-4D57-9DA7-F079ED10DA1D}"/>
    <cellStyle name="Comma 14 2 2 2 2 2 2 2 3" xfId="6142" xr:uid="{B1736851-E048-4A19-9A46-5E648FDE4365}"/>
    <cellStyle name="Comma 14 2 2 2 2 2 2 2_ACT_NIBD EQ" xfId="6143" xr:uid="{18E95F6E-53A9-4C3C-A05F-E4459A8BD2B3}"/>
    <cellStyle name="Comma 14 2 2 2 2 2 2 3" xfId="6144" xr:uid="{D4976360-0FB4-4B47-90BB-F73D1DC43C12}"/>
    <cellStyle name="Comma 14 2 2 2 2 2 2 3 2" xfId="6145" xr:uid="{8700F5C0-5DC2-4429-AEDE-7A8B2481C3D9}"/>
    <cellStyle name="Comma 14 2 2 2 2 2 2 3_ACT_NIBD EQ" xfId="6146" xr:uid="{E7E7C028-03CA-4DE0-B4B4-0B798218DA59}"/>
    <cellStyle name="Comma 14 2 2 2 2 2 2 4" xfId="6147" xr:uid="{F0EFC1FE-C3D9-4D36-B4A1-70415CA4D9FD}"/>
    <cellStyle name="Comma 14 2 2 2 2 2 2_ACT_NIBD EQ" xfId="6148" xr:uid="{95A993ED-356C-4D38-82BA-EAC46BD41DEC}"/>
    <cellStyle name="Comma 14 2 2 2 2 2 3" xfId="6149" xr:uid="{4FC9033A-0D15-4CB3-B33D-4E9B5DC003E3}"/>
    <cellStyle name="Comma 14 2 2 2 2 2 3 2" xfId="6150" xr:uid="{8AE004C8-51A6-4EBA-86C3-38E70E034C65}"/>
    <cellStyle name="Comma 14 2 2 2 2 2 3 2 2" xfId="6151" xr:uid="{7125CC2F-43B6-49DC-A4EC-4F1245A1239F}"/>
    <cellStyle name="Comma 14 2 2 2 2 2 3 2_ACT_NIBD EQ" xfId="6152" xr:uid="{FEAA131A-4084-4CDF-BD07-088F0D0B6B2B}"/>
    <cellStyle name="Comma 14 2 2 2 2 2 3 3" xfId="6153" xr:uid="{29C12FB9-23E4-4CA1-93CE-DECF54D85E46}"/>
    <cellStyle name="Comma 14 2 2 2 2 2 3_ACT_NIBD EQ" xfId="6154" xr:uid="{E2CB7DF8-4004-4522-BBA7-5CA33C593776}"/>
    <cellStyle name="Comma 14 2 2 2 2 2 4" xfId="6155" xr:uid="{6B133CB1-CFEB-41C9-B31D-82A5EB399CFC}"/>
    <cellStyle name="Comma 14 2 2 2 2 2 4 2" xfId="6156" xr:uid="{464E0750-81DB-4F4D-BB45-3297D6B8951C}"/>
    <cellStyle name="Comma 14 2 2 2 2 2 4_ACT_NIBD EQ" xfId="6157" xr:uid="{35C96C83-BFE6-41A5-AF2D-F8F35813CB50}"/>
    <cellStyle name="Comma 14 2 2 2 2 2 5" xfId="6158" xr:uid="{AE88A9F5-2792-4F28-9DB2-DEB24667FA15}"/>
    <cellStyle name="Comma 14 2 2 2 2 2_ACT_NIBD EQ" xfId="6159" xr:uid="{39F22A3E-F3FD-4FE1-9D01-51E7EC0F7604}"/>
    <cellStyle name="Comma 14 2 2 2 2 3" xfId="6160" xr:uid="{2EF95EF3-8BC8-4BDE-88AD-D99D1233DAE7}"/>
    <cellStyle name="Comma 14 2 2 2 2 3 2" xfId="6161" xr:uid="{7F6EE5C2-D16F-42F7-9458-25B3FFA9DEAB}"/>
    <cellStyle name="Comma 14 2 2 2 2 3 2 2" xfId="6162" xr:uid="{BDC7FDC7-7E59-491C-927D-86F7F41D9C09}"/>
    <cellStyle name="Comma 14 2 2 2 2 3 2 2 2" xfId="6163" xr:uid="{8C68963F-707C-49FF-AE71-9F784ABF1243}"/>
    <cellStyle name="Comma 14 2 2 2 2 3 2 2_ACT_NIBD EQ" xfId="6164" xr:uid="{04CA325E-7C7C-4A74-8BC4-5EE82ABF7723}"/>
    <cellStyle name="Comma 14 2 2 2 2 3 2 3" xfId="6165" xr:uid="{756AA3D9-4C2B-43CE-B90E-83D693C58AFD}"/>
    <cellStyle name="Comma 14 2 2 2 2 3 2_ACT_NIBD EQ" xfId="6166" xr:uid="{D59C4461-5EFE-497C-B4A8-ACFCD29B0C9C}"/>
    <cellStyle name="Comma 14 2 2 2 2 3 3" xfId="6167" xr:uid="{ADA73EA6-F05F-44D4-A43E-5DCDD133D358}"/>
    <cellStyle name="Comma 14 2 2 2 2 3 3 2" xfId="6168" xr:uid="{5ADF929D-1955-47C8-9C2B-61240FB9CD4B}"/>
    <cellStyle name="Comma 14 2 2 2 2 3 3_ACT_NIBD EQ" xfId="6169" xr:uid="{0B69837F-FFDA-443C-8F38-010D6F413433}"/>
    <cellStyle name="Comma 14 2 2 2 2 3 4" xfId="6170" xr:uid="{F635A5B6-5A65-4ED9-B647-24648144AE7B}"/>
    <cellStyle name="Comma 14 2 2 2 2 3_ACT_NIBD EQ" xfId="6171" xr:uid="{450F6563-B9DE-462F-A30A-AC95C6FCE688}"/>
    <cellStyle name="Comma 14 2 2 2 2 4" xfId="6172" xr:uid="{4BF366FB-38B7-40B9-AC61-CABBCC01CA85}"/>
    <cellStyle name="Comma 14 2 2 2 2 4 2" xfId="6173" xr:uid="{FA12F162-2FD3-474D-A7D7-6B0D9F0D37ED}"/>
    <cellStyle name="Comma 14 2 2 2 2 4 2 2" xfId="6174" xr:uid="{3824236B-CCCD-464D-A253-9C080345F94B}"/>
    <cellStyle name="Comma 14 2 2 2 2 4 2_ACT_NIBD EQ" xfId="6175" xr:uid="{66E0A4FF-D6F0-4604-BA8E-3272B1BEFDB7}"/>
    <cellStyle name="Comma 14 2 2 2 2 4 3" xfId="6176" xr:uid="{9ADE049F-8419-4549-8724-7D8109A9FA58}"/>
    <cellStyle name="Comma 14 2 2 2 2 4_ACT_NIBD EQ" xfId="6177" xr:uid="{0064FC71-4FA0-41BE-B2DC-96BA5BBF9DB5}"/>
    <cellStyle name="Comma 14 2 2 2 2 5" xfId="6178" xr:uid="{4EA6B0D1-1F2A-4C2A-8DC0-26F2EC675DFE}"/>
    <cellStyle name="Comma 14 2 2 2 2 5 2" xfId="6179" xr:uid="{CFEE1640-43D3-4EA3-8BF2-F356C90E7348}"/>
    <cellStyle name="Comma 14 2 2 2 2 5_ACT_NIBD EQ" xfId="6180" xr:uid="{3758C6EA-D7BE-4B41-822D-9E140FB6C06D}"/>
    <cellStyle name="Comma 14 2 2 2 2 6" xfId="6181" xr:uid="{0556B737-B3D5-44F5-8118-6B4B4C907DE3}"/>
    <cellStyle name="Comma 14 2 2 2 2_ACT_NIBD EQ" xfId="6182" xr:uid="{D1A96E88-2587-4EE0-B977-283353FBF697}"/>
    <cellStyle name="Comma 14 2 2 2 3" xfId="6183" xr:uid="{1FFFF47C-1779-45FD-AC27-0F7A0544FCD3}"/>
    <cellStyle name="Comma 14 2 2 2 3 2" xfId="6184" xr:uid="{B5D8676A-322A-420E-BF0F-2EAE1192660C}"/>
    <cellStyle name="Comma 14 2 2 2 3 2 2" xfId="6185" xr:uid="{1B1A97BC-1D82-4A15-AFDC-19DD15496746}"/>
    <cellStyle name="Comma 14 2 2 2 3 2 2 2" xfId="6186" xr:uid="{9B214DC7-F647-47DE-8450-37A61F912D79}"/>
    <cellStyle name="Comma 14 2 2 2 3 2 2 2 2" xfId="6187" xr:uid="{6DCB64C2-0F90-4A02-A805-1E53D8266D78}"/>
    <cellStyle name="Comma 14 2 2 2 3 2 2 2 2 2" xfId="6188" xr:uid="{F8BAA710-E368-41E4-B3C5-BE88C7CF4E4E}"/>
    <cellStyle name="Comma 14 2 2 2 3 2 2 2 2_ACT_NIBD EQ" xfId="6189" xr:uid="{A53B1BCA-A458-4B4E-B59A-EDD24CADEFDE}"/>
    <cellStyle name="Comma 14 2 2 2 3 2 2 2 3" xfId="6190" xr:uid="{8461F10D-E654-46D5-A910-7F0E6D69C45D}"/>
    <cellStyle name="Comma 14 2 2 2 3 2 2 2_ACT_NIBD EQ" xfId="6191" xr:uid="{BE664489-28BE-495C-9454-95BC8FC3745D}"/>
    <cellStyle name="Comma 14 2 2 2 3 2 2 3" xfId="6192" xr:uid="{6DE6BF35-63FC-4BC4-9E06-E90946488460}"/>
    <cellStyle name="Comma 14 2 2 2 3 2 2 3 2" xfId="6193" xr:uid="{3C3CA1D1-FD38-40E8-A868-9E2F141B0B1D}"/>
    <cellStyle name="Comma 14 2 2 2 3 2 2 3_ACT_NIBD EQ" xfId="6194" xr:uid="{11240F75-33DA-4F0F-9AF5-CA2E1B94E529}"/>
    <cellStyle name="Comma 14 2 2 2 3 2 2 4" xfId="6195" xr:uid="{A5911A5E-921B-47D4-8364-E3ED413E57B2}"/>
    <cellStyle name="Comma 14 2 2 2 3 2 2_ACT_NIBD EQ" xfId="6196" xr:uid="{AD2143A4-8CEE-4991-85F1-79C511CFCBB8}"/>
    <cellStyle name="Comma 14 2 2 2 3 2 3" xfId="6197" xr:uid="{2AA2B2CF-ACB1-4FA9-A0E1-66991486CA75}"/>
    <cellStyle name="Comma 14 2 2 2 3 2 3 2" xfId="6198" xr:uid="{8E9A3B03-4A9D-4A47-892C-A707F7EDFDE3}"/>
    <cellStyle name="Comma 14 2 2 2 3 2 3 2 2" xfId="6199" xr:uid="{1BC1E680-F3B2-4BF9-8A36-8BE33B5A74FE}"/>
    <cellStyle name="Comma 14 2 2 2 3 2 3 2_ACT_NIBD EQ" xfId="6200" xr:uid="{DA5B1F23-D8CE-41CD-A5DC-811FD1B2E292}"/>
    <cellStyle name="Comma 14 2 2 2 3 2 3 3" xfId="6201" xr:uid="{247601D8-E775-445F-80BE-981C791DF197}"/>
    <cellStyle name="Comma 14 2 2 2 3 2 3_ACT_NIBD EQ" xfId="6202" xr:uid="{F1237F35-8C32-40A4-9F95-E09FD7B7C65D}"/>
    <cellStyle name="Comma 14 2 2 2 3 2 4" xfId="6203" xr:uid="{0008E299-FD1D-41A4-A027-8BB18802DB90}"/>
    <cellStyle name="Comma 14 2 2 2 3 2 4 2" xfId="6204" xr:uid="{534E0471-358F-4FB1-8744-89EFEBDA5C11}"/>
    <cellStyle name="Comma 14 2 2 2 3 2 4_ACT_NIBD EQ" xfId="6205" xr:uid="{5D6E676C-91D6-47AD-824B-2A5E8B6D67B5}"/>
    <cellStyle name="Comma 14 2 2 2 3 2 5" xfId="6206" xr:uid="{4CDD6223-4B20-42E5-BE83-89CA642ADBBF}"/>
    <cellStyle name="Comma 14 2 2 2 3 2_ACT_NIBD EQ" xfId="6207" xr:uid="{5167EB0F-34B7-4EC5-9A91-77E1D908777C}"/>
    <cellStyle name="Comma 14 2 2 2 3 3" xfId="6208" xr:uid="{162BF7E4-3E76-4210-A6B5-C1BA9E04D4D4}"/>
    <cellStyle name="Comma 14 2 2 2 3 3 2" xfId="6209" xr:uid="{386C845C-47AC-40BD-92FB-D5AF67F96949}"/>
    <cellStyle name="Comma 14 2 2 2 3 3 2 2" xfId="6210" xr:uid="{2EE8379C-C0C2-42D7-BEE1-E3A0494A39EF}"/>
    <cellStyle name="Comma 14 2 2 2 3 3 2 2 2" xfId="6211" xr:uid="{A78CB522-718E-4394-9375-B5162A4B7C29}"/>
    <cellStyle name="Comma 14 2 2 2 3 3 2 2_ACT_NIBD EQ" xfId="6212" xr:uid="{D3BB91A1-C4EC-495F-ADAA-098D35E6DE44}"/>
    <cellStyle name="Comma 14 2 2 2 3 3 2 3" xfId="6213" xr:uid="{6D6DAD82-75CC-4FE7-94B8-ACB4E8B39676}"/>
    <cellStyle name="Comma 14 2 2 2 3 3 2_ACT_NIBD EQ" xfId="6214" xr:uid="{F1ADDA66-9A27-43F1-AEE0-D6F25F7BCDC7}"/>
    <cellStyle name="Comma 14 2 2 2 3 3 3" xfId="6215" xr:uid="{15462326-8A84-4F8F-8173-8F76CEE37789}"/>
    <cellStyle name="Comma 14 2 2 2 3 3 3 2" xfId="6216" xr:uid="{81CC206E-6E39-47B7-9F16-86C808AB682F}"/>
    <cellStyle name="Comma 14 2 2 2 3 3 3_ACT_NIBD EQ" xfId="6217" xr:uid="{585A80EB-0FFD-4227-A92B-0D6C9F11990F}"/>
    <cellStyle name="Comma 14 2 2 2 3 3 4" xfId="6218" xr:uid="{D4913073-820D-4AD2-B62F-DC4E59FA0788}"/>
    <cellStyle name="Comma 14 2 2 2 3 3_ACT_NIBD EQ" xfId="6219" xr:uid="{55F8162A-9429-412F-96FF-42D363888E59}"/>
    <cellStyle name="Comma 14 2 2 2 3 4" xfId="6220" xr:uid="{3E475CBD-BFB5-47D7-8CA9-E16408F9F9CF}"/>
    <cellStyle name="Comma 14 2 2 2 3 4 2" xfId="6221" xr:uid="{C623D06E-A85C-4F6E-B2B6-3DAFA1919076}"/>
    <cellStyle name="Comma 14 2 2 2 3 4 2 2" xfId="6222" xr:uid="{8642BC6B-0FD4-438B-8039-F19511619AB2}"/>
    <cellStyle name="Comma 14 2 2 2 3 4 2_ACT_NIBD EQ" xfId="6223" xr:uid="{4481E1BA-C150-4C15-A298-5EE18962DCA4}"/>
    <cellStyle name="Comma 14 2 2 2 3 4 3" xfId="6224" xr:uid="{90EE7F3D-9819-4C8F-A98A-02ABB831FD86}"/>
    <cellStyle name="Comma 14 2 2 2 3 4_ACT_NIBD EQ" xfId="6225" xr:uid="{D3786BB2-F912-4EFF-A5C7-E4E0E5F73B44}"/>
    <cellStyle name="Comma 14 2 2 2 3 5" xfId="6226" xr:uid="{12A3384D-D788-4C96-AF57-760B93059273}"/>
    <cellStyle name="Comma 14 2 2 2 3 5 2" xfId="6227" xr:uid="{96D90164-6975-42E3-BA65-9694FBF3EA9D}"/>
    <cellStyle name="Comma 14 2 2 2 3 5_ACT_NIBD EQ" xfId="6228" xr:uid="{C8D5582F-E722-49C8-853A-B58FFB0006C7}"/>
    <cellStyle name="Comma 14 2 2 2 3 6" xfId="6229" xr:uid="{9A2FBE25-B0AB-455A-AAC8-A0147460420B}"/>
    <cellStyle name="Comma 14 2 2 2 3_ACT_NIBD EQ" xfId="6230" xr:uid="{2F97C7AC-7337-4C27-9733-47E911375D05}"/>
    <cellStyle name="Comma 14 2 2 2 4" xfId="6231" xr:uid="{971B22E8-BD68-4A75-A746-3D3B11C938E2}"/>
    <cellStyle name="Comma 14 2 2 2 4 2" xfId="6232" xr:uid="{A6D86AD4-6576-406A-B6E2-8A26671101AF}"/>
    <cellStyle name="Comma 14 2 2 2 4 2 2" xfId="6233" xr:uid="{58260601-D597-4549-8C65-5FA2E7F12938}"/>
    <cellStyle name="Comma 14 2 2 2 4 2 2 2" xfId="6234" xr:uid="{42A5D9CB-C145-480C-9160-54F83A254E5B}"/>
    <cellStyle name="Comma 14 2 2 2 4 2 2 2 2" xfId="6235" xr:uid="{E4F484C0-A7D9-4A0A-AA46-C2655AD07837}"/>
    <cellStyle name="Comma 14 2 2 2 4 2 2 2_ACT_NIBD EQ" xfId="6236" xr:uid="{F1DE1911-B937-429E-A28B-68E5BF5AAF2C}"/>
    <cellStyle name="Comma 14 2 2 2 4 2 2 3" xfId="6237" xr:uid="{67CB4CEF-4407-4BDB-8FFB-1F62800AE96B}"/>
    <cellStyle name="Comma 14 2 2 2 4 2 2_ACT_NIBD EQ" xfId="6238" xr:uid="{B75F17F6-6473-467D-951A-1BE80EFD7405}"/>
    <cellStyle name="Comma 14 2 2 2 4 2 3" xfId="6239" xr:uid="{E71EEC7B-784C-4167-A748-D0AF9A137728}"/>
    <cellStyle name="Comma 14 2 2 2 4 2 3 2" xfId="6240" xr:uid="{25A79AB2-821D-4BB8-80C6-7E1165E3FD3D}"/>
    <cellStyle name="Comma 14 2 2 2 4 2 3_ACT_NIBD EQ" xfId="6241" xr:uid="{BF64880E-ECAD-4A45-8E93-50B95ECCC126}"/>
    <cellStyle name="Comma 14 2 2 2 4 2 4" xfId="6242" xr:uid="{ED4A6368-D717-41BE-88ED-9FAF0EE41EB0}"/>
    <cellStyle name="Comma 14 2 2 2 4 2_ACT_NIBD EQ" xfId="6243" xr:uid="{9CB6980A-5000-4324-8645-8D2AEE1265A8}"/>
    <cellStyle name="Comma 14 2 2 2 4 3" xfId="6244" xr:uid="{8782E8D5-FDBB-4EDE-AEDA-88F42375D56D}"/>
    <cellStyle name="Comma 14 2 2 2 4 3 2" xfId="6245" xr:uid="{5445391E-17A9-4F94-8E9B-B270BD0C6370}"/>
    <cellStyle name="Comma 14 2 2 2 4 3 2 2" xfId="6246" xr:uid="{8E4762F7-D610-4B7B-A55B-A948B2BE1D59}"/>
    <cellStyle name="Comma 14 2 2 2 4 3 2_ACT_NIBD EQ" xfId="6247" xr:uid="{F29C08CF-A64C-42EF-9240-C93886F6272A}"/>
    <cellStyle name="Comma 14 2 2 2 4 3 3" xfId="6248" xr:uid="{3B4BA874-F4F5-484B-A76C-CB498773F10A}"/>
    <cellStyle name="Comma 14 2 2 2 4 3_ACT_NIBD EQ" xfId="6249" xr:uid="{C6811FDF-2FB4-4E49-A1B5-B11CFBC381FF}"/>
    <cellStyle name="Comma 14 2 2 2 4 4" xfId="6250" xr:uid="{0DB801FC-BF96-47AD-9FC2-E8C4CEADB57B}"/>
    <cellStyle name="Comma 14 2 2 2 4 4 2" xfId="6251" xr:uid="{76610B49-966B-487E-BB6B-9E62DA0ED286}"/>
    <cellStyle name="Comma 14 2 2 2 4 4_ACT_NIBD EQ" xfId="6252" xr:uid="{440FDC75-4151-4C88-BB1F-16EA5C0004F8}"/>
    <cellStyle name="Comma 14 2 2 2 4 5" xfId="6253" xr:uid="{15D898C9-3BFE-468F-94D5-2F5EF6A07E0C}"/>
    <cellStyle name="Comma 14 2 2 2 4_ACT_NIBD EQ" xfId="6254" xr:uid="{B8C09183-3A8E-4C6F-B45E-8855BEA7E5C2}"/>
    <cellStyle name="Comma 14 2 2 2 5" xfId="6255" xr:uid="{88966515-05BC-4F1D-820E-1F0BDBC6760B}"/>
    <cellStyle name="Comma 14 2 2 2 5 2" xfId="6256" xr:uid="{9F25499C-0586-46F3-B063-E2E7317C178F}"/>
    <cellStyle name="Comma 14 2 2 2 5 2 2" xfId="6257" xr:uid="{8484761D-0A0E-489F-ADB9-B201A1F47FAB}"/>
    <cellStyle name="Comma 14 2 2 2 5 2 2 2" xfId="6258" xr:uid="{ABF444FF-70EE-4276-B789-DAA576DD66C5}"/>
    <cellStyle name="Comma 14 2 2 2 5 2 2_ACT_NIBD EQ" xfId="6259" xr:uid="{9C640CAC-E3BE-4C1D-A680-77AFB6813222}"/>
    <cellStyle name="Comma 14 2 2 2 5 2 3" xfId="6260" xr:uid="{EA84A237-9DA2-4D9E-B3DF-86096B233881}"/>
    <cellStyle name="Comma 14 2 2 2 5 2_ACT_NIBD EQ" xfId="6261" xr:uid="{8C70B316-8A9C-4E9F-BF95-A60C6B7A340C}"/>
    <cellStyle name="Comma 14 2 2 2 5 3" xfId="6262" xr:uid="{50E47CFF-5CB5-4075-A3CE-68EDBFB3596B}"/>
    <cellStyle name="Comma 14 2 2 2 5 3 2" xfId="6263" xr:uid="{4C5BA229-E7C5-40E0-85DC-43F28AC3283D}"/>
    <cellStyle name="Comma 14 2 2 2 5 3_ACT_NIBD EQ" xfId="6264" xr:uid="{22481BE4-6335-42F4-9A9C-91DAC285E658}"/>
    <cellStyle name="Comma 14 2 2 2 5 4" xfId="6265" xr:uid="{BD50D1B6-B969-4AC3-BF34-3529D399CB73}"/>
    <cellStyle name="Comma 14 2 2 2 5_ACT_NIBD EQ" xfId="6266" xr:uid="{8BF71F1C-0121-4161-86B0-9F1DC094875E}"/>
    <cellStyle name="Comma 14 2 2 2 6" xfId="6267" xr:uid="{DABFB876-D70B-496B-A821-BACED214D6E3}"/>
    <cellStyle name="Comma 14 2 2 2 6 2" xfId="6268" xr:uid="{5826C528-9519-4E35-9751-E2A1C4372A84}"/>
    <cellStyle name="Comma 14 2 2 2 6 2 2" xfId="6269" xr:uid="{FA6922DD-0C86-413C-B408-FD97D4348B62}"/>
    <cellStyle name="Comma 14 2 2 2 6 2_ACT_NIBD EQ" xfId="6270" xr:uid="{F5356844-9797-40DF-B10E-DD0D8F098E43}"/>
    <cellStyle name="Comma 14 2 2 2 6 3" xfId="6271" xr:uid="{408E6755-1BB3-4D2B-80D6-9110F3FDA017}"/>
    <cellStyle name="Comma 14 2 2 2 6_ACT_NIBD EQ" xfId="6272" xr:uid="{7BFFEA85-014C-42EF-B666-1CA814765E5F}"/>
    <cellStyle name="Comma 14 2 2 2 7" xfId="6273" xr:uid="{63B13380-95A5-409B-AE3B-9882EFCACCD1}"/>
    <cellStyle name="Comma 14 2 2 2 7 2" xfId="6274" xr:uid="{16101DBE-ED8F-469E-9191-C7352B098C16}"/>
    <cellStyle name="Comma 14 2 2 2 7_ACT_NIBD EQ" xfId="6275" xr:uid="{8EE841BB-00E7-4CBF-9207-9F3969DB0F04}"/>
    <cellStyle name="Comma 14 2 2 2 8" xfId="6276" xr:uid="{E11362D2-92D5-4A33-9FED-5B6D76CDFBDE}"/>
    <cellStyle name="Comma 14 2 2 2_ACT Segment adj EBITDA" xfId="6277" xr:uid="{132634AC-1A57-46E9-86C7-E871616EE19E}"/>
    <cellStyle name="Comma 14 2 2 3" xfId="6278" xr:uid="{B605F2C5-B0BC-463A-8630-51467C3FE0AE}"/>
    <cellStyle name="Comma 14 2 2 3 2" xfId="6279" xr:uid="{9AC0D17C-F2B1-4B74-AA09-A45908885337}"/>
    <cellStyle name="Comma 14 2 2 3 2 2" xfId="6280" xr:uid="{BFD0127B-973C-4E8A-8C20-4453F652E618}"/>
    <cellStyle name="Comma 14 2 2 3 2 2 2" xfId="6281" xr:uid="{5EC2BC06-AB51-48DF-B5FC-6760AF37894F}"/>
    <cellStyle name="Comma 14 2 2 3 2 2 2 2" xfId="6282" xr:uid="{170D181A-DECF-45E9-AC73-1600461A5729}"/>
    <cellStyle name="Comma 14 2 2 3 2 2 2 2 2" xfId="6283" xr:uid="{D8AE552A-E35C-432C-9F86-08DF74819BE6}"/>
    <cellStyle name="Comma 14 2 2 3 2 2 2 2_ACT_NIBD EQ" xfId="6284" xr:uid="{20FEC551-FA7A-4C65-81E7-555E4ADE1CEE}"/>
    <cellStyle name="Comma 14 2 2 3 2 2 2 3" xfId="6285" xr:uid="{B0FC2AFC-DD61-43BE-9482-6EE81A358C4D}"/>
    <cellStyle name="Comma 14 2 2 3 2 2 2_ACT_NIBD EQ" xfId="6286" xr:uid="{B9564BAA-6791-4D3C-8E42-C7EB4E002B85}"/>
    <cellStyle name="Comma 14 2 2 3 2 2 3" xfId="6287" xr:uid="{27233DA3-036D-4071-B8EA-B29D60227C31}"/>
    <cellStyle name="Comma 14 2 2 3 2 2 3 2" xfId="6288" xr:uid="{9FB2EEFE-FA2F-4BEC-890E-F48C4220C75B}"/>
    <cellStyle name="Comma 14 2 2 3 2 2 3_ACT_NIBD EQ" xfId="6289" xr:uid="{84364BC2-DA4A-40F7-972E-BDE256A03B4D}"/>
    <cellStyle name="Comma 14 2 2 3 2 2 4" xfId="6290" xr:uid="{08F60593-9AA0-42E3-9713-8341BFC6A3DA}"/>
    <cellStyle name="Comma 14 2 2 3 2 2_ACT_NIBD EQ" xfId="6291" xr:uid="{203F2079-68ED-45EA-A5C9-9D845EC64446}"/>
    <cellStyle name="Comma 14 2 2 3 2 3" xfId="6292" xr:uid="{0C234097-D925-424D-98A6-A9BA6B9A1928}"/>
    <cellStyle name="Comma 14 2 2 3 2 3 2" xfId="6293" xr:uid="{6B8F6F7B-05AB-4EE3-8CDA-6AA339518CD0}"/>
    <cellStyle name="Comma 14 2 2 3 2 3 2 2" xfId="6294" xr:uid="{31CE0B35-3BEC-4456-BFEB-69E5C25E9D69}"/>
    <cellStyle name="Comma 14 2 2 3 2 3 2_ACT_NIBD EQ" xfId="6295" xr:uid="{BF2DB473-5718-4529-BACA-661D73DB06B0}"/>
    <cellStyle name="Comma 14 2 2 3 2 3 3" xfId="6296" xr:uid="{1F935D2E-7C40-4425-99FD-349D9455E64C}"/>
    <cellStyle name="Comma 14 2 2 3 2 3_ACT_NIBD EQ" xfId="6297" xr:uid="{962F67F2-7AE2-4FCD-B7A8-78C8F38312E8}"/>
    <cellStyle name="Comma 14 2 2 3 2 4" xfId="6298" xr:uid="{6C979C16-202E-421D-BA8C-F5CEC13243C9}"/>
    <cellStyle name="Comma 14 2 2 3 2 4 2" xfId="6299" xr:uid="{1CB598A7-DAA3-4F06-ACBF-9DE941D6D8A5}"/>
    <cellStyle name="Comma 14 2 2 3 2 4_ACT_NIBD EQ" xfId="6300" xr:uid="{37EEA664-4E27-4790-A51E-0B86E606EF98}"/>
    <cellStyle name="Comma 14 2 2 3 2 5" xfId="6301" xr:uid="{0BE84A82-6D17-4416-8813-9668FC6894B4}"/>
    <cellStyle name="Comma 14 2 2 3 2_ACT_NIBD EQ" xfId="6302" xr:uid="{AA0DBB95-BC39-493F-9C83-6C0200BF0D9F}"/>
    <cellStyle name="Comma 14 2 2 3 3" xfId="6303" xr:uid="{B6C96EBC-45B9-4767-9BEB-638498B8C0A7}"/>
    <cellStyle name="Comma 14 2 2 3 3 2" xfId="6304" xr:uid="{BF844E83-24C8-499A-8651-B34C49842DBF}"/>
    <cellStyle name="Comma 14 2 2 3 3 2 2" xfId="6305" xr:uid="{DA822F9F-42CC-43B5-82D8-ED5A427F51DA}"/>
    <cellStyle name="Comma 14 2 2 3 3 2 2 2" xfId="6306" xr:uid="{D957A7FA-9DE4-42F7-9D99-BA431320D46B}"/>
    <cellStyle name="Comma 14 2 2 3 3 2 2_ACT_NIBD EQ" xfId="6307" xr:uid="{2072F026-2BE2-44BD-93DB-32C1BDB42BB3}"/>
    <cellStyle name="Comma 14 2 2 3 3 2 3" xfId="6308" xr:uid="{58F10006-E433-4D93-AD93-5079E17BE4E9}"/>
    <cellStyle name="Comma 14 2 2 3 3 2_ACT_NIBD EQ" xfId="6309" xr:uid="{CBE17140-4BB8-4368-9B45-33ED548A919C}"/>
    <cellStyle name="Comma 14 2 2 3 3 3" xfId="6310" xr:uid="{B0171F10-7805-49F2-A72D-667454896DE6}"/>
    <cellStyle name="Comma 14 2 2 3 3 3 2" xfId="6311" xr:uid="{439256E5-8F60-4BC2-9300-C7874230619B}"/>
    <cellStyle name="Comma 14 2 2 3 3 3_ACT_NIBD EQ" xfId="6312" xr:uid="{91A08CE1-E035-49A0-A1E6-1B6B9F8E2580}"/>
    <cellStyle name="Comma 14 2 2 3 3 4" xfId="6313" xr:uid="{0447DA61-87E1-46AB-BB0F-A3197939E3F5}"/>
    <cellStyle name="Comma 14 2 2 3 3_ACT_NIBD EQ" xfId="6314" xr:uid="{881E5D54-E78B-4FD5-BED3-1288E0B05848}"/>
    <cellStyle name="Comma 14 2 2 3 4" xfId="6315" xr:uid="{0805EA17-DB53-4929-A79E-3528FF84E1C1}"/>
    <cellStyle name="Comma 14 2 2 3 4 2" xfId="6316" xr:uid="{5E438E60-3931-47A9-9B43-7BE3444A5486}"/>
    <cellStyle name="Comma 14 2 2 3 4 2 2" xfId="6317" xr:uid="{003ED44F-C161-444B-AC8B-9D3955EB5982}"/>
    <cellStyle name="Comma 14 2 2 3 4 2_ACT_NIBD EQ" xfId="6318" xr:uid="{5BF62A3C-1052-47AF-A47E-2411E2FD99A5}"/>
    <cellStyle name="Comma 14 2 2 3 4 3" xfId="6319" xr:uid="{CA772DC6-309A-446A-B920-F637941766C2}"/>
    <cellStyle name="Comma 14 2 2 3 4_ACT_NIBD EQ" xfId="6320" xr:uid="{2606C4F2-292D-4931-BF13-F31F1EE8D200}"/>
    <cellStyle name="Comma 14 2 2 3 5" xfId="6321" xr:uid="{3830F0E0-2BCC-465D-9122-505BEF77D045}"/>
    <cellStyle name="Comma 14 2 2 3 5 2" xfId="6322" xr:uid="{465710FA-1246-44B8-8086-666CFFD76929}"/>
    <cellStyle name="Comma 14 2 2 3 5_ACT_NIBD EQ" xfId="6323" xr:uid="{6F604E33-E2EB-44D1-9B92-FB8BDF786591}"/>
    <cellStyle name="Comma 14 2 2 3 6" xfId="6324" xr:uid="{7E705C86-3A7E-44CA-9368-E713AD202AAE}"/>
    <cellStyle name="Comma 14 2 2 3_ACT Segment adj EBITDA" xfId="6325" xr:uid="{6E31F9BE-890C-47CF-AB30-3CAE60FCCB8B}"/>
    <cellStyle name="Comma 14 2 2 4" xfId="6326" xr:uid="{325089F4-2CF5-49A8-8047-BEE5E68B6394}"/>
    <cellStyle name="Comma 14 2 2 4 2" xfId="6327" xr:uid="{6DA7EAA5-0DFD-444C-95E2-E8E385F211D3}"/>
    <cellStyle name="Comma 14 2 2 4 2 2" xfId="6328" xr:uid="{CBDBC8DC-28C6-4AAF-A87D-5ACB2CEDFC0D}"/>
    <cellStyle name="Comma 14 2 2 4 2 2 2" xfId="6329" xr:uid="{72AEC998-5C25-4184-BFD3-868C4001A213}"/>
    <cellStyle name="Comma 14 2 2 4 2 2 2 2" xfId="6330" xr:uid="{ACBEAB0B-8A25-4CC6-AFBB-DF1777E7F610}"/>
    <cellStyle name="Comma 14 2 2 4 2 2 2 2 2" xfId="6331" xr:uid="{CB4A715F-4F2F-43EC-B230-77A292605252}"/>
    <cellStyle name="Comma 14 2 2 4 2 2 2 2_ACT_NIBD EQ" xfId="6332" xr:uid="{1A5E9138-19B4-47BB-A563-968DE03AAE14}"/>
    <cellStyle name="Comma 14 2 2 4 2 2 2 3" xfId="6333" xr:uid="{9CFB7A62-B5B4-4054-8D56-F9E79FD62959}"/>
    <cellStyle name="Comma 14 2 2 4 2 2 2_ACT_NIBD EQ" xfId="6334" xr:uid="{E3E316FC-A238-4490-AB25-988EBCF2CA4E}"/>
    <cellStyle name="Comma 14 2 2 4 2 2 3" xfId="6335" xr:uid="{30DEE75E-789F-4E5C-B958-4D09DC9F7FA4}"/>
    <cellStyle name="Comma 14 2 2 4 2 2 3 2" xfId="6336" xr:uid="{517FAE2B-6718-4EA5-8F32-B513709CCA5E}"/>
    <cellStyle name="Comma 14 2 2 4 2 2 3_ACT_NIBD EQ" xfId="6337" xr:uid="{15F2089D-1BCF-4025-B254-D75B80B252BD}"/>
    <cellStyle name="Comma 14 2 2 4 2 2 4" xfId="6338" xr:uid="{EB5FF141-9A60-46E7-9845-EC15ED6AB261}"/>
    <cellStyle name="Comma 14 2 2 4 2 2_ACT_NIBD EQ" xfId="6339" xr:uid="{CE9FF523-F600-4B83-95E7-5BAE425F0910}"/>
    <cellStyle name="Comma 14 2 2 4 2 3" xfId="6340" xr:uid="{38A1EA82-3482-463E-9C35-05B18857B965}"/>
    <cellStyle name="Comma 14 2 2 4 2 3 2" xfId="6341" xr:uid="{5E7821AC-E088-4361-9A06-36506EBB18C5}"/>
    <cellStyle name="Comma 14 2 2 4 2 3 2 2" xfId="6342" xr:uid="{53D92E0F-A8EC-4BFF-8FB9-22DE4FBA8407}"/>
    <cellStyle name="Comma 14 2 2 4 2 3 2_ACT_NIBD EQ" xfId="6343" xr:uid="{D17FA86E-A15B-4036-9A13-749672BB0703}"/>
    <cellStyle name="Comma 14 2 2 4 2 3 3" xfId="6344" xr:uid="{0DF0AF30-781C-4677-BD6B-1FF00D6490BB}"/>
    <cellStyle name="Comma 14 2 2 4 2 3_ACT_NIBD EQ" xfId="6345" xr:uid="{D7EFE161-C2C7-41B8-B0CF-8B7395A52784}"/>
    <cellStyle name="Comma 14 2 2 4 2 4" xfId="6346" xr:uid="{306D9285-1E5D-40DF-9E4B-57B59CCB43D6}"/>
    <cellStyle name="Comma 14 2 2 4 2 4 2" xfId="6347" xr:uid="{15BF710F-B3F1-401D-A12E-3A6ACE0C5D08}"/>
    <cellStyle name="Comma 14 2 2 4 2 4_ACT_NIBD EQ" xfId="6348" xr:uid="{0C04D7BE-3B40-44EB-9554-94350FA2FC06}"/>
    <cellStyle name="Comma 14 2 2 4 2 5" xfId="6349" xr:uid="{FBDC656E-FCC7-4067-A109-D714A5EFF482}"/>
    <cellStyle name="Comma 14 2 2 4 2_ACT_NIBD EQ" xfId="6350" xr:uid="{BD453F51-6279-46DF-A932-7F7B95D268B5}"/>
    <cellStyle name="Comma 14 2 2 4 3" xfId="6351" xr:uid="{4F77EEC1-8041-45A4-88DA-9319D5A47DAE}"/>
    <cellStyle name="Comma 14 2 2 4 3 2" xfId="6352" xr:uid="{174EBB08-282B-4D36-BA98-104FC079556D}"/>
    <cellStyle name="Comma 14 2 2 4 3 2 2" xfId="6353" xr:uid="{6CED95EA-E7EA-41D9-9915-7E0CB042CE55}"/>
    <cellStyle name="Comma 14 2 2 4 3 2 2 2" xfId="6354" xr:uid="{E5D5AB7A-7A31-47A7-BE1C-551947343E2D}"/>
    <cellStyle name="Comma 14 2 2 4 3 2 2_ACT_NIBD EQ" xfId="6355" xr:uid="{FF03E659-0994-4A80-BD87-3398C6343102}"/>
    <cellStyle name="Comma 14 2 2 4 3 2 3" xfId="6356" xr:uid="{E44A00EC-0B19-4D46-93B8-BA3738A4F609}"/>
    <cellStyle name="Comma 14 2 2 4 3 2_ACT_NIBD EQ" xfId="6357" xr:uid="{705DCD3B-A8A6-498B-9482-05AF4E6BF4E4}"/>
    <cellStyle name="Comma 14 2 2 4 3 3" xfId="6358" xr:uid="{F0BF4958-9630-4EB0-B61F-1FC7182BC636}"/>
    <cellStyle name="Comma 14 2 2 4 3 3 2" xfId="6359" xr:uid="{4F351CBA-E902-4D9F-B4F1-6C0BE24BD113}"/>
    <cellStyle name="Comma 14 2 2 4 3 3_ACT_NIBD EQ" xfId="6360" xr:uid="{3AD33B01-3233-43BC-830D-6FFF87286C20}"/>
    <cellStyle name="Comma 14 2 2 4 3 4" xfId="6361" xr:uid="{08F52340-560B-40B1-B2D0-5A4A25811370}"/>
    <cellStyle name="Comma 14 2 2 4 3_ACT_NIBD EQ" xfId="6362" xr:uid="{9DD2D68B-ADB8-4C5F-8919-4F97FEF2BD3A}"/>
    <cellStyle name="Comma 14 2 2 4 4" xfId="6363" xr:uid="{6B35398F-9DFB-4445-A205-1B28D17B4BF0}"/>
    <cellStyle name="Comma 14 2 2 4 4 2" xfId="6364" xr:uid="{5DF744B4-C490-4A1A-8C49-4C9C5D92B6AC}"/>
    <cellStyle name="Comma 14 2 2 4 4 2 2" xfId="6365" xr:uid="{14EB17BD-9F9B-47AD-851E-E16E45322CF4}"/>
    <cellStyle name="Comma 14 2 2 4 4 2_ACT_NIBD EQ" xfId="6366" xr:uid="{18C55287-A243-4BE5-BCCD-E35CAFFB8CC0}"/>
    <cellStyle name="Comma 14 2 2 4 4 3" xfId="6367" xr:uid="{6A7A714D-4017-4635-BE13-5C9CAA24E6DD}"/>
    <cellStyle name="Comma 14 2 2 4 4_ACT_NIBD EQ" xfId="6368" xr:uid="{C8540945-BF42-4881-88A2-8C62CFA64506}"/>
    <cellStyle name="Comma 14 2 2 4 5" xfId="6369" xr:uid="{562F98EF-B26C-47F9-897C-CC4DDAC769DE}"/>
    <cellStyle name="Comma 14 2 2 4 5 2" xfId="6370" xr:uid="{C2A246D4-0A3D-4952-BA4A-AE01BDCF76B2}"/>
    <cellStyle name="Comma 14 2 2 4 5_ACT_NIBD EQ" xfId="6371" xr:uid="{79E429AD-FC25-4612-B89C-61E768963AD4}"/>
    <cellStyle name="Comma 14 2 2 4 6" xfId="6372" xr:uid="{36106D6F-63FF-46A1-9579-AF3E84CC79D1}"/>
    <cellStyle name="Comma 14 2 2 4_ACT_NIBD EQ" xfId="6373" xr:uid="{8A1274B2-F197-463B-9588-9241540EDEDB}"/>
    <cellStyle name="Comma 14 2 2 5" xfId="6374" xr:uid="{2C690D82-438B-4EF6-B8D3-5131C40AED56}"/>
    <cellStyle name="Comma 14 2 2 5 2" xfId="6375" xr:uid="{371E63CB-D13D-4089-9435-E313EB5A987C}"/>
    <cellStyle name="Comma 14 2 2 5 2 2" xfId="6376" xr:uid="{99D3A8F1-1295-4686-96C7-5180926D69A3}"/>
    <cellStyle name="Comma 14 2 2 5 2 2 2" xfId="6377" xr:uid="{F53BDB76-B649-4FDA-8782-F87246D76ED1}"/>
    <cellStyle name="Comma 14 2 2 5 2 2 2 2" xfId="6378" xr:uid="{D5D72247-E11B-4882-918A-D58E980542BA}"/>
    <cellStyle name="Comma 14 2 2 5 2 2 2_ACT_NIBD EQ" xfId="6379" xr:uid="{CC490756-3D89-4561-8068-046E4C696195}"/>
    <cellStyle name="Comma 14 2 2 5 2 2 3" xfId="6380" xr:uid="{BC907E73-16B6-488C-A2C7-630403A43A68}"/>
    <cellStyle name="Comma 14 2 2 5 2 2_ACT_NIBD EQ" xfId="6381" xr:uid="{7B67023B-79FD-4649-90C6-5B831B57C5BE}"/>
    <cellStyle name="Comma 14 2 2 5 2 3" xfId="6382" xr:uid="{C67ECC09-53B5-414A-B374-CB806DDE0647}"/>
    <cellStyle name="Comma 14 2 2 5 2 3 2" xfId="6383" xr:uid="{5F574507-470C-4768-B7E4-1B4066AC7A55}"/>
    <cellStyle name="Comma 14 2 2 5 2 3_ACT_NIBD EQ" xfId="6384" xr:uid="{75E04F6A-6839-4930-A6A7-055D1F473D6E}"/>
    <cellStyle name="Comma 14 2 2 5 2 4" xfId="6385" xr:uid="{1A277D2B-3C97-4E65-8A08-81F144B614C1}"/>
    <cellStyle name="Comma 14 2 2 5 2_ACT_NIBD EQ" xfId="6386" xr:uid="{6044C9B0-A166-4855-9BED-60E92A5A91A3}"/>
    <cellStyle name="Comma 14 2 2 5 3" xfId="6387" xr:uid="{B1C4D052-CE90-4E11-B9FC-14159BEA9126}"/>
    <cellStyle name="Comma 14 2 2 5 3 2" xfId="6388" xr:uid="{7AE93B41-53A3-42B1-9230-B26DC252AE8C}"/>
    <cellStyle name="Comma 14 2 2 5 3 2 2" xfId="6389" xr:uid="{66E62ECE-8155-4072-A64F-9554A1D06101}"/>
    <cellStyle name="Comma 14 2 2 5 3 2_ACT_NIBD EQ" xfId="6390" xr:uid="{A3BE4092-B06E-45E1-8A70-E155E19F6C3E}"/>
    <cellStyle name="Comma 14 2 2 5 3 3" xfId="6391" xr:uid="{EE861F51-03EF-4149-804C-3911147F7D15}"/>
    <cellStyle name="Comma 14 2 2 5 3_ACT_NIBD EQ" xfId="6392" xr:uid="{C75269DA-B87C-4988-9BBA-22DAE74A0830}"/>
    <cellStyle name="Comma 14 2 2 5 4" xfId="6393" xr:uid="{7A28F476-D567-4B65-9CC2-E67A1FFF0330}"/>
    <cellStyle name="Comma 14 2 2 5 4 2" xfId="6394" xr:uid="{2E76A814-BF0A-4163-BD8C-D79AF735AC36}"/>
    <cellStyle name="Comma 14 2 2 5 4_ACT_NIBD EQ" xfId="6395" xr:uid="{C620F629-5D30-4A0B-AC40-63488465A4AA}"/>
    <cellStyle name="Comma 14 2 2 5 5" xfId="6396" xr:uid="{A3104419-F966-4B4E-B67A-D71F1ADFCAF4}"/>
    <cellStyle name="Comma 14 2 2 5_ACT_NIBD EQ" xfId="6397" xr:uid="{A9820D08-9438-4BED-9C0B-FB7A111520D3}"/>
    <cellStyle name="Comma 14 2 2 6" xfId="6398" xr:uid="{4E2EF1CA-F320-40BF-895A-618C92482684}"/>
    <cellStyle name="Comma 14 2 2 6 2" xfId="6399" xr:uid="{4EA613EA-355B-41EF-B1C1-05D24ABC7F73}"/>
    <cellStyle name="Comma 14 2 2 6 2 2" xfId="6400" xr:uid="{7C8DF7D3-B4E2-4EF6-8685-AF31C3609A22}"/>
    <cellStyle name="Comma 14 2 2 6 2 2 2" xfId="6401" xr:uid="{BE3ADE1D-FF32-4B83-87C7-726FA60BA301}"/>
    <cellStyle name="Comma 14 2 2 6 2 2_ACT_NIBD EQ" xfId="6402" xr:uid="{CF1CE4D8-A83C-4C96-BA35-AC922170E43D}"/>
    <cellStyle name="Comma 14 2 2 6 2 3" xfId="6403" xr:uid="{E517CDF7-8D26-45E7-9E3E-7189CF75C4BF}"/>
    <cellStyle name="Comma 14 2 2 6 2_ACT_NIBD EQ" xfId="6404" xr:uid="{73F2A378-82E3-454D-9489-8FCD2B626059}"/>
    <cellStyle name="Comma 14 2 2 6 3" xfId="6405" xr:uid="{DC44B9CD-F181-4501-A709-A603089608F2}"/>
    <cellStyle name="Comma 14 2 2 6 3 2" xfId="6406" xr:uid="{E6FD4993-7071-417B-91CC-20741CC5710A}"/>
    <cellStyle name="Comma 14 2 2 6 3_ACT_NIBD EQ" xfId="6407" xr:uid="{A243D5B6-E93D-40C4-BB79-4342B318989B}"/>
    <cellStyle name="Comma 14 2 2 6 4" xfId="6408" xr:uid="{A7CABDC9-8842-432E-BB99-0048233A8E19}"/>
    <cellStyle name="Comma 14 2 2 6_ACT_NIBD EQ" xfId="6409" xr:uid="{592DE20C-3F16-4146-99DB-DA21FB709393}"/>
    <cellStyle name="Comma 14 2 2 7" xfId="6410" xr:uid="{066F5C38-A03D-4894-9ED2-D9D8A13C47A3}"/>
    <cellStyle name="Comma 14 2 2 7 2" xfId="6411" xr:uid="{3E1E2D72-7950-4FE0-9623-9577C4489120}"/>
    <cellStyle name="Comma 14 2 2 7 2 2" xfId="6412" xr:uid="{0AF076B9-A5BB-474E-94FE-385297FD309D}"/>
    <cellStyle name="Comma 14 2 2 7 2_ACT_NIBD EQ" xfId="6413" xr:uid="{358CA2B0-04CF-4565-98BF-CFDBC7FAE761}"/>
    <cellStyle name="Comma 14 2 2 7 3" xfId="6414" xr:uid="{5287851A-2022-4BD9-A6F8-6A1413B0B7FF}"/>
    <cellStyle name="Comma 14 2 2 7_ACT_NIBD EQ" xfId="6415" xr:uid="{FB7E5946-56FD-4BDA-ACD3-EE7A4B3E5385}"/>
    <cellStyle name="Comma 14 2 2 8" xfId="6416" xr:uid="{2990B885-C533-4E22-AD77-C19264992B96}"/>
    <cellStyle name="Comma 14 2 2 8 2" xfId="6417" xr:uid="{50B8B52E-6AE2-4FA8-98EC-D0D416BAA107}"/>
    <cellStyle name="Comma 14 2 2 8_ACT_NIBD EQ" xfId="6418" xr:uid="{7592563D-A24F-418B-9F70-90182CEE358C}"/>
    <cellStyle name="Comma 14 2 2 9" xfId="6419" xr:uid="{D1729342-B7AF-4C2A-9904-87C713FBF348}"/>
    <cellStyle name="Comma 14 2 2_ACT Segment adj EBITDA" xfId="6420" xr:uid="{2AE04B22-479B-49E1-9768-FA52D16A64A7}"/>
    <cellStyle name="Comma 14 2 3" xfId="6421" xr:uid="{90E5AB31-1C25-4734-B358-7CE72F4829FF}"/>
    <cellStyle name="Comma 14 2 3 2" xfId="6422" xr:uid="{FB589B8E-B127-421F-8D9A-315C81300848}"/>
    <cellStyle name="Comma 14 2 3 2 2" xfId="6423" xr:uid="{CBE82BA3-32EA-4A10-AD54-D529A9C89E26}"/>
    <cellStyle name="Comma 14 2 3 2 2 2" xfId="6424" xr:uid="{2499124B-AD6C-4396-B006-810BFE0EA113}"/>
    <cellStyle name="Comma 14 2 3 2 2 2 2" xfId="6425" xr:uid="{2A7B5452-F670-4FFC-8262-DDB7E750C508}"/>
    <cellStyle name="Comma 14 2 3 2 2 2 2 2" xfId="6426" xr:uid="{A8CA87EE-DF38-46F3-AEEC-4551A3E44B48}"/>
    <cellStyle name="Comma 14 2 3 2 2 2 2 2 2" xfId="6427" xr:uid="{5EACD2EA-1AEC-4784-93AF-5C085D6A009D}"/>
    <cellStyle name="Comma 14 2 3 2 2 2 2 2 2 2" xfId="6428" xr:uid="{AFBA4400-F7E8-4310-BAF6-05BAADD48FF3}"/>
    <cellStyle name="Comma 14 2 3 2 2 2 2 2 2_ACT_NIBD EQ" xfId="6429" xr:uid="{09876442-9677-4DC4-A148-1C98A4A71324}"/>
    <cellStyle name="Comma 14 2 3 2 2 2 2 2 3" xfId="6430" xr:uid="{C0E70E8D-8B81-4F73-BC1F-594BD414F38A}"/>
    <cellStyle name="Comma 14 2 3 2 2 2 2 2_ACT_NIBD EQ" xfId="6431" xr:uid="{2E429411-2285-4BB1-9B3C-BB00BDBDA1B9}"/>
    <cellStyle name="Comma 14 2 3 2 2 2 2 3" xfId="6432" xr:uid="{7A4B402A-692F-4187-B14E-93BC871789C1}"/>
    <cellStyle name="Comma 14 2 3 2 2 2 2 3 2" xfId="6433" xr:uid="{AF4A4495-6D09-48C7-8659-68D250A5B66D}"/>
    <cellStyle name="Comma 14 2 3 2 2 2 2 3_ACT_NIBD EQ" xfId="6434" xr:uid="{F6D60C81-1910-484E-B52F-95218E5E6237}"/>
    <cellStyle name="Comma 14 2 3 2 2 2 2 4" xfId="6435" xr:uid="{30B3686D-B1A9-4F0E-BD8C-6EF0AF93C807}"/>
    <cellStyle name="Comma 14 2 3 2 2 2 2_ACT_NIBD EQ" xfId="6436" xr:uid="{B10AF3A4-2406-44DA-88CC-0DF8B92DE52B}"/>
    <cellStyle name="Comma 14 2 3 2 2 2 3" xfId="6437" xr:uid="{1840E93E-28A0-4DDB-90EF-020D5CD56B86}"/>
    <cellStyle name="Comma 14 2 3 2 2 2 3 2" xfId="6438" xr:uid="{654EB776-92F4-4E01-8300-C692F7CAF8A0}"/>
    <cellStyle name="Comma 14 2 3 2 2 2 3 2 2" xfId="6439" xr:uid="{8F99343F-E31A-48EE-9661-FD1D444788E6}"/>
    <cellStyle name="Comma 14 2 3 2 2 2 3 2_ACT_NIBD EQ" xfId="6440" xr:uid="{01A3CF2B-5D0D-486E-A3A0-605D2E7AE5E7}"/>
    <cellStyle name="Comma 14 2 3 2 2 2 3 3" xfId="6441" xr:uid="{762917A4-A868-4DA2-8D75-F73EBDDEE1DF}"/>
    <cellStyle name="Comma 14 2 3 2 2 2 3_ACT_NIBD EQ" xfId="6442" xr:uid="{19CBCED3-4C6F-42B9-A9A2-08FF0B3C6629}"/>
    <cellStyle name="Comma 14 2 3 2 2 2 4" xfId="6443" xr:uid="{52DAC044-13FB-4D14-BCCA-1F57351B463F}"/>
    <cellStyle name="Comma 14 2 3 2 2 2 4 2" xfId="6444" xr:uid="{DD49D916-23E4-4E26-8408-AC19874EDBA8}"/>
    <cellStyle name="Comma 14 2 3 2 2 2 4_ACT_NIBD EQ" xfId="6445" xr:uid="{AD2EAC64-0BB1-4831-9B1E-69A9DAD4C08D}"/>
    <cellStyle name="Comma 14 2 3 2 2 2 5" xfId="6446" xr:uid="{AC66469D-6B65-4F4C-8CFB-C470EC65E6BF}"/>
    <cellStyle name="Comma 14 2 3 2 2 2_ACT_NIBD EQ" xfId="6447" xr:uid="{0A124058-33B9-4D71-8CA9-6934C29EFA25}"/>
    <cellStyle name="Comma 14 2 3 2 2 3" xfId="6448" xr:uid="{AD0C4323-98DC-4F65-9F01-0E4633E285C2}"/>
    <cellStyle name="Comma 14 2 3 2 2 3 2" xfId="6449" xr:uid="{F16EE598-2AFA-433E-BFE8-10C5064C2938}"/>
    <cellStyle name="Comma 14 2 3 2 2 3 2 2" xfId="6450" xr:uid="{2DF6089D-07CF-4944-9628-18BAF1F77CD2}"/>
    <cellStyle name="Comma 14 2 3 2 2 3 2 2 2" xfId="6451" xr:uid="{A31CBAB0-2DCE-4978-8B69-12DF17BD22C9}"/>
    <cellStyle name="Comma 14 2 3 2 2 3 2 2_ACT_NIBD EQ" xfId="6452" xr:uid="{162C2235-CFE5-4AEF-AA16-330B1A7B0320}"/>
    <cellStyle name="Comma 14 2 3 2 2 3 2 3" xfId="6453" xr:uid="{2B81A348-40C8-40F6-9C7E-7A3CCACF02C2}"/>
    <cellStyle name="Comma 14 2 3 2 2 3 2_ACT_NIBD EQ" xfId="6454" xr:uid="{92CFCFF3-86EE-4D81-BE4C-854F382B1DEE}"/>
    <cellStyle name="Comma 14 2 3 2 2 3 3" xfId="6455" xr:uid="{44FE35CB-EDF2-4807-98F3-35A02EAA5EB9}"/>
    <cellStyle name="Comma 14 2 3 2 2 3 3 2" xfId="6456" xr:uid="{7F128918-FC76-41AB-921D-C3B41B7755E0}"/>
    <cellStyle name="Comma 14 2 3 2 2 3 3_ACT_NIBD EQ" xfId="6457" xr:uid="{A1CE6FF3-B221-4A39-9B04-93DE73540B86}"/>
    <cellStyle name="Comma 14 2 3 2 2 3 4" xfId="6458" xr:uid="{9951EEB0-5AC8-4A6A-AF8E-B7FF4981FC6F}"/>
    <cellStyle name="Comma 14 2 3 2 2 3_ACT_NIBD EQ" xfId="6459" xr:uid="{0B3C2E31-3489-4540-8854-61FDE7428EE6}"/>
    <cellStyle name="Comma 14 2 3 2 2 4" xfId="6460" xr:uid="{9335C7AB-1D66-43BA-9A5F-E1C09BF72585}"/>
    <cellStyle name="Comma 14 2 3 2 2 4 2" xfId="6461" xr:uid="{04526207-125B-49C0-9F23-8752CEB1F68F}"/>
    <cellStyle name="Comma 14 2 3 2 2 4 2 2" xfId="6462" xr:uid="{14AA754B-B47E-4978-88E5-4E39870B3BA8}"/>
    <cellStyle name="Comma 14 2 3 2 2 4 2_ACT_NIBD EQ" xfId="6463" xr:uid="{E4704BEE-8EB6-47DB-B59A-1DC9F88F8387}"/>
    <cellStyle name="Comma 14 2 3 2 2 4 3" xfId="6464" xr:uid="{6C72DA0D-C1A0-4029-9C3B-7D476646DC75}"/>
    <cellStyle name="Comma 14 2 3 2 2 4_ACT_NIBD EQ" xfId="6465" xr:uid="{7F96A875-700A-4DEB-96DF-EA25292A09CA}"/>
    <cellStyle name="Comma 14 2 3 2 2 5" xfId="6466" xr:uid="{75A7F182-72C1-4A46-A18A-10F316560701}"/>
    <cellStyle name="Comma 14 2 3 2 2 5 2" xfId="6467" xr:uid="{F4AC6AB3-56DB-462F-BFF3-95F4C5161EE4}"/>
    <cellStyle name="Comma 14 2 3 2 2 5_ACT_NIBD EQ" xfId="6468" xr:uid="{7B6E2B90-7740-482D-896E-EE94C4C9CF43}"/>
    <cellStyle name="Comma 14 2 3 2 2 6" xfId="6469" xr:uid="{B3A32ED3-CB91-497B-824D-21A854936A7E}"/>
    <cellStyle name="Comma 14 2 3 2 2_ACT_NIBD EQ" xfId="6470" xr:uid="{DCB323FE-BCDF-43FA-BBAD-A454414B33D3}"/>
    <cellStyle name="Comma 14 2 3 2 3" xfId="6471" xr:uid="{9E4BF82B-0F0D-4977-A072-EA781B7EE795}"/>
    <cellStyle name="Comma 14 2 3 2 3 2" xfId="6472" xr:uid="{53D1C478-8391-41BA-A051-40933C85E86A}"/>
    <cellStyle name="Comma 14 2 3 2 3 2 2" xfId="6473" xr:uid="{C18F9396-99AB-4926-841E-EFBF9ADACBB5}"/>
    <cellStyle name="Comma 14 2 3 2 3 2 2 2" xfId="6474" xr:uid="{6A160150-00B7-4CB4-A064-7EB4980C2B09}"/>
    <cellStyle name="Comma 14 2 3 2 3 2 2 2 2" xfId="6475" xr:uid="{6EFC7946-21E5-49A3-A55A-E51B41E18DBC}"/>
    <cellStyle name="Comma 14 2 3 2 3 2 2 2 2 2" xfId="6476" xr:uid="{2B23A195-92F7-492C-97C0-0BF45FA19ACD}"/>
    <cellStyle name="Comma 14 2 3 2 3 2 2 2 2_ACT_NIBD EQ" xfId="6477" xr:uid="{21323B1F-2544-4FDB-A831-7E238FE0904A}"/>
    <cellStyle name="Comma 14 2 3 2 3 2 2 2 3" xfId="6478" xr:uid="{422314DB-3A11-4EEA-8616-5B319ECF581B}"/>
    <cellStyle name="Comma 14 2 3 2 3 2 2 2_ACT_NIBD EQ" xfId="6479" xr:uid="{E4E3B6DE-A30C-4F2B-8F90-B4D84D589460}"/>
    <cellStyle name="Comma 14 2 3 2 3 2 2 3" xfId="6480" xr:uid="{394D1C18-8DE8-43FC-A175-393FE1073475}"/>
    <cellStyle name="Comma 14 2 3 2 3 2 2 3 2" xfId="6481" xr:uid="{F4369DCC-9102-490B-98EB-0F3EBBB87BCC}"/>
    <cellStyle name="Comma 14 2 3 2 3 2 2 3_ACT_NIBD EQ" xfId="6482" xr:uid="{8F87982A-E5B9-4F9E-8A88-E6B232C52EC5}"/>
    <cellStyle name="Comma 14 2 3 2 3 2 2 4" xfId="6483" xr:uid="{2DCECEE4-BBAC-4640-8E72-D5F2466AF566}"/>
    <cellStyle name="Comma 14 2 3 2 3 2 2_ACT_NIBD EQ" xfId="6484" xr:uid="{A66ADACF-308F-4DF7-9260-4479F54509B2}"/>
    <cellStyle name="Comma 14 2 3 2 3 2 3" xfId="6485" xr:uid="{41156E37-1200-4D9A-8787-FA3FD7CEEA37}"/>
    <cellStyle name="Comma 14 2 3 2 3 2 3 2" xfId="6486" xr:uid="{47E546D9-EFF9-4D08-8C47-244767423598}"/>
    <cellStyle name="Comma 14 2 3 2 3 2 3 2 2" xfId="6487" xr:uid="{33BE92CA-F5E1-42FC-A121-49E21E385A90}"/>
    <cellStyle name="Comma 14 2 3 2 3 2 3 2_ACT_NIBD EQ" xfId="6488" xr:uid="{F590BB4B-0C0B-4698-82AC-FA85DBF7C95D}"/>
    <cellStyle name="Comma 14 2 3 2 3 2 3 3" xfId="6489" xr:uid="{0C70A1CD-49E1-4F2A-BA87-8510F6D0279B}"/>
    <cellStyle name="Comma 14 2 3 2 3 2 3_ACT_NIBD EQ" xfId="6490" xr:uid="{82D55C60-15ED-4AA2-8AA5-F124BE13FB46}"/>
    <cellStyle name="Comma 14 2 3 2 3 2 4" xfId="6491" xr:uid="{C4125C74-0CA8-4B68-ADE0-EB9DDD1FD3CD}"/>
    <cellStyle name="Comma 14 2 3 2 3 2 4 2" xfId="6492" xr:uid="{233B3501-A1AF-4A31-8664-BE41ED453258}"/>
    <cellStyle name="Comma 14 2 3 2 3 2 4_ACT_NIBD EQ" xfId="6493" xr:uid="{F2BD431E-10D2-4AC3-A36E-7B9BB2E70835}"/>
    <cellStyle name="Comma 14 2 3 2 3 2 5" xfId="6494" xr:uid="{D9380422-F707-4AF5-A9DE-EC82FCEFBB4E}"/>
    <cellStyle name="Comma 14 2 3 2 3 2_ACT_NIBD EQ" xfId="6495" xr:uid="{0D1C6928-34C8-4083-92E3-43686940E7BE}"/>
    <cellStyle name="Comma 14 2 3 2 3 3" xfId="6496" xr:uid="{4670640C-B78D-4C1C-8E93-CD0736E6EE7D}"/>
    <cellStyle name="Comma 14 2 3 2 3 3 2" xfId="6497" xr:uid="{2D330CA6-B140-448B-801D-6DE1175401A0}"/>
    <cellStyle name="Comma 14 2 3 2 3 3 2 2" xfId="6498" xr:uid="{69D1C46A-6C10-4250-B40D-C52F8F71E9E9}"/>
    <cellStyle name="Comma 14 2 3 2 3 3 2 2 2" xfId="6499" xr:uid="{AC54CC11-176F-426C-BBAD-E2154085C174}"/>
    <cellStyle name="Comma 14 2 3 2 3 3 2 2_ACT_NIBD EQ" xfId="6500" xr:uid="{C13C9FE2-9C99-4C0A-BF1F-61F6781408BF}"/>
    <cellStyle name="Comma 14 2 3 2 3 3 2 3" xfId="6501" xr:uid="{CDECEE82-D617-4654-80BE-7F2D5EB8312C}"/>
    <cellStyle name="Comma 14 2 3 2 3 3 2_ACT_NIBD EQ" xfId="6502" xr:uid="{1FF6EFF6-72C5-4B5A-8C62-BA332BA0E116}"/>
    <cellStyle name="Comma 14 2 3 2 3 3 3" xfId="6503" xr:uid="{BDD3CECE-828B-4743-A29E-B4E86A932449}"/>
    <cellStyle name="Comma 14 2 3 2 3 3 3 2" xfId="6504" xr:uid="{84CA9690-7A18-4E88-AD99-2E73FCEA9A7E}"/>
    <cellStyle name="Comma 14 2 3 2 3 3 3_ACT_NIBD EQ" xfId="6505" xr:uid="{52B1E7F6-8D65-4E9F-86A8-A535F7B37252}"/>
    <cellStyle name="Comma 14 2 3 2 3 3 4" xfId="6506" xr:uid="{81934B2F-7F71-4CC7-95EE-A0F5364CB0E2}"/>
    <cellStyle name="Comma 14 2 3 2 3 3_ACT_NIBD EQ" xfId="6507" xr:uid="{5E735D22-9FFA-4703-895C-65F2767BDD6B}"/>
    <cellStyle name="Comma 14 2 3 2 3 4" xfId="6508" xr:uid="{9014460F-7096-4C54-A254-79E2F7585ACA}"/>
    <cellStyle name="Comma 14 2 3 2 3 4 2" xfId="6509" xr:uid="{07790E88-1EB2-463E-A9E2-ADB19F3AE2F6}"/>
    <cellStyle name="Comma 14 2 3 2 3 4 2 2" xfId="6510" xr:uid="{F9F0C581-C109-4A03-AEE2-F63AFF24D25D}"/>
    <cellStyle name="Comma 14 2 3 2 3 4 2_ACT_NIBD EQ" xfId="6511" xr:uid="{00EE215A-4C40-4DA0-83EE-DEA3228309B5}"/>
    <cellStyle name="Comma 14 2 3 2 3 4 3" xfId="6512" xr:uid="{38C3CD33-102E-4257-8468-494E201D4BB5}"/>
    <cellStyle name="Comma 14 2 3 2 3 4_ACT_NIBD EQ" xfId="6513" xr:uid="{23783DE6-2791-4FC1-8839-0705CF9A35E8}"/>
    <cellStyle name="Comma 14 2 3 2 3 5" xfId="6514" xr:uid="{F220DA0F-ED95-4725-9E3A-294A7B30BBE8}"/>
    <cellStyle name="Comma 14 2 3 2 3 5 2" xfId="6515" xr:uid="{1CC52574-BB21-40A3-A8F2-30F3A30A584D}"/>
    <cellStyle name="Comma 14 2 3 2 3 5_ACT_NIBD EQ" xfId="6516" xr:uid="{1463D33B-2771-44CA-967F-2F15EE053A7A}"/>
    <cellStyle name="Comma 14 2 3 2 3 6" xfId="6517" xr:uid="{DC52E007-DAD4-41D4-9830-22724221BE87}"/>
    <cellStyle name="Comma 14 2 3 2 3_ACT_NIBD EQ" xfId="6518" xr:uid="{844C499E-46CB-491E-B5C9-06883FC6780F}"/>
    <cellStyle name="Comma 14 2 3 2 4" xfId="6519" xr:uid="{1EF43A6A-751D-4AB1-A1B8-6838BBF4BFE0}"/>
    <cellStyle name="Comma 14 2 3 2 4 2" xfId="6520" xr:uid="{A770C79A-3CEB-48E5-A98F-D6AB3055DFBB}"/>
    <cellStyle name="Comma 14 2 3 2 4 2 2" xfId="6521" xr:uid="{A5379573-2AA2-4A01-B402-B268EBC9A7DF}"/>
    <cellStyle name="Comma 14 2 3 2 4 2 2 2" xfId="6522" xr:uid="{C6E21B92-839B-45A5-80CB-21447F70D9D3}"/>
    <cellStyle name="Comma 14 2 3 2 4 2 2 2 2" xfId="6523" xr:uid="{45118806-447A-420B-9824-426AD3CFA3E4}"/>
    <cellStyle name="Comma 14 2 3 2 4 2 2 2_ACT_NIBD EQ" xfId="6524" xr:uid="{FADF7197-6511-48A1-A2AB-E3FAF36F5DF2}"/>
    <cellStyle name="Comma 14 2 3 2 4 2 2 3" xfId="6525" xr:uid="{1D454C31-7150-4E98-9387-7662BDCBA583}"/>
    <cellStyle name="Comma 14 2 3 2 4 2 2_ACT_NIBD EQ" xfId="6526" xr:uid="{4F1533D9-10F4-4C31-9D9C-BF5B6C3342B9}"/>
    <cellStyle name="Comma 14 2 3 2 4 2 3" xfId="6527" xr:uid="{277BDD8C-BFFD-4E5D-97A5-FAC6D907018E}"/>
    <cellStyle name="Comma 14 2 3 2 4 2 3 2" xfId="6528" xr:uid="{95661737-1B9B-4776-A89B-8829321245C0}"/>
    <cellStyle name="Comma 14 2 3 2 4 2 3_ACT_NIBD EQ" xfId="6529" xr:uid="{84789996-E7EA-456B-85F6-456648FE0983}"/>
    <cellStyle name="Comma 14 2 3 2 4 2 4" xfId="6530" xr:uid="{08725339-A989-47B5-B6A4-803A91D53215}"/>
    <cellStyle name="Comma 14 2 3 2 4 2_ACT_NIBD EQ" xfId="6531" xr:uid="{CA64BB88-F964-42F7-B3C5-CDFC87307CE7}"/>
    <cellStyle name="Comma 14 2 3 2 4 3" xfId="6532" xr:uid="{54872FDB-21A7-4516-8BB9-DB6DEC6E21D8}"/>
    <cellStyle name="Comma 14 2 3 2 4 3 2" xfId="6533" xr:uid="{129A16E4-6A0B-4825-B7EB-85D4067B826D}"/>
    <cellStyle name="Comma 14 2 3 2 4 3 2 2" xfId="6534" xr:uid="{B1F42F85-F174-434E-838C-4B32673F7AD0}"/>
    <cellStyle name="Comma 14 2 3 2 4 3 2_ACT_NIBD EQ" xfId="6535" xr:uid="{58E69F46-778A-4436-B0DA-16A59056E6EF}"/>
    <cellStyle name="Comma 14 2 3 2 4 3 3" xfId="6536" xr:uid="{8C302B42-F7E4-4651-94C7-92EDCABFFFF7}"/>
    <cellStyle name="Comma 14 2 3 2 4 3_ACT_NIBD EQ" xfId="6537" xr:uid="{E4FC6935-862A-4813-B419-F31519C2FF55}"/>
    <cellStyle name="Comma 14 2 3 2 4 4" xfId="6538" xr:uid="{C44C7E71-A295-4086-9C6D-F31F204AFA62}"/>
    <cellStyle name="Comma 14 2 3 2 4 4 2" xfId="6539" xr:uid="{CE5D5FA8-6C48-4E39-B4A3-77BA951D6033}"/>
    <cellStyle name="Comma 14 2 3 2 4 4_ACT_NIBD EQ" xfId="6540" xr:uid="{8FF6B942-99BA-46AC-A139-7155241C223E}"/>
    <cellStyle name="Comma 14 2 3 2 4 5" xfId="6541" xr:uid="{7EDC9B4C-B762-44D1-9CC5-F73F339BF00B}"/>
    <cellStyle name="Comma 14 2 3 2 4_ACT_NIBD EQ" xfId="6542" xr:uid="{6F4E9F8F-0368-416A-A468-BDEF0A2FF4B2}"/>
    <cellStyle name="Comma 14 2 3 2 5" xfId="6543" xr:uid="{D6EA5898-B467-41D6-83E0-756A7834878B}"/>
    <cellStyle name="Comma 14 2 3 2 5 2" xfId="6544" xr:uid="{0EC83848-120E-4BF0-8A61-777D212F1961}"/>
    <cellStyle name="Comma 14 2 3 2 5 2 2" xfId="6545" xr:uid="{32A26339-8578-498D-8486-F3E793C7ACAF}"/>
    <cellStyle name="Comma 14 2 3 2 5 2 2 2" xfId="6546" xr:uid="{EDFC9AC7-6B85-4D33-93DF-94B01A4454B7}"/>
    <cellStyle name="Comma 14 2 3 2 5 2 2_ACT_NIBD EQ" xfId="6547" xr:uid="{A855F309-9833-49C5-8FAE-3F614DFF843E}"/>
    <cellStyle name="Comma 14 2 3 2 5 2 3" xfId="6548" xr:uid="{A822F561-6881-48D0-9289-C7658C7E0334}"/>
    <cellStyle name="Comma 14 2 3 2 5 2_ACT_NIBD EQ" xfId="6549" xr:uid="{9F01BFCC-3050-41F2-9F66-712631AB3BA4}"/>
    <cellStyle name="Comma 14 2 3 2 5 3" xfId="6550" xr:uid="{783852FE-442A-4B7C-8BC9-128FA509B691}"/>
    <cellStyle name="Comma 14 2 3 2 5 3 2" xfId="6551" xr:uid="{53657BF8-D991-4CF5-B135-24EEE354C601}"/>
    <cellStyle name="Comma 14 2 3 2 5 3_ACT_NIBD EQ" xfId="6552" xr:uid="{F5778A28-5A90-464D-B08A-AAC77F1CA588}"/>
    <cellStyle name="Comma 14 2 3 2 5 4" xfId="6553" xr:uid="{2FDB1CA3-C47C-4A60-9551-2A41EACDAE7B}"/>
    <cellStyle name="Comma 14 2 3 2 5_ACT_NIBD EQ" xfId="6554" xr:uid="{D1D45EEE-4D7C-41BD-9049-A35BCBEF8CA8}"/>
    <cellStyle name="Comma 14 2 3 2 6" xfId="6555" xr:uid="{BD22DE9E-85EB-4973-8A8D-5F20BE7596E0}"/>
    <cellStyle name="Comma 14 2 3 2 6 2" xfId="6556" xr:uid="{DA4AF401-5B44-4203-8098-7C606C312B43}"/>
    <cellStyle name="Comma 14 2 3 2 6 2 2" xfId="6557" xr:uid="{B4DB7F9A-8BD4-490A-9283-636FB385F0CC}"/>
    <cellStyle name="Comma 14 2 3 2 6 2_ACT_NIBD EQ" xfId="6558" xr:uid="{4A012C62-6C99-46E7-9677-BE04776A03CB}"/>
    <cellStyle name="Comma 14 2 3 2 6 3" xfId="6559" xr:uid="{8594E5E7-7C0B-4048-BE93-B742D2AE6259}"/>
    <cellStyle name="Comma 14 2 3 2 6_ACT_NIBD EQ" xfId="6560" xr:uid="{5129D9E7-ADA7-4594-8B61-7431C0C65329}"/>
    <cellStyle name="Comma 14 2 3 2 7" xfId="6561" xr:uid="{74934AAA-23F4-4146-A46E-813E107ABCBE}"/>
    <cellStyle name="Comma 14 2 3 2 7 2" xfId="6562" xr:uid="{CF50B318-8A29-4191-BAD6-C94C07FD6616}"/>
    <cellStyle name="Comma 14 2 3 2 7_ACT_NIBD EQ" xfId="6563" xr:uid="{131F265E-A5D6-4344-B6C8-2ED56AD48F5A}"/>
    <cellStyle name="Comma 14 2 3 2 8" xfId="6564" xr:uid="{603B7D5D-3C31-4B15-BE14-DF94E6414632}"/>
    <cellStyle name="Comma 14 2 3 2_ACT_NIBD EQ" xfId="6565" xr:uid="{25B05047-128F-4B5C-9946-80E02C06ACB1}"/>
    <cellStyle name="Comma 14 2 3 3" xfId="6566" xr:uid="{E09C034B-DBBF-4C64-BEDB-ABBF5F86FE0A}"/>
    <cellStyle name="Comma 14 2 3 3 2" xfId="6567" xr:uid="{5DCF5306-BB10-4CB7-A33D-27B05AA683F9}"/>
    <cellStyle name="Comma 14 2 3 3 2 2" xfId="6568" xr:uid="{BB1FAD26-4858-41D3-9714-3878270A7141}"/>
    <cellStyle name="Comma 14 2 3 3 2 2 2" xfId="6569" xr:uid="{BF742DB5-6617-4852-A63E-9CB8239E7DDF}"/>
    <cellStyle name="Comma 14 2 3 3 2 2 2 2" xfId="6570" xr:uid="{F7978D42-9270-4B80-9878-3B4D3B7F163F}"/>
    <cellStyle name="Comma 14 2 3 3 2 2 2 2 2" xfId="6571" xr:uid="{10FDCE3B-3178-44C9-8003-06C1D4C71E34}"/>
    <cellStyle name="Comma 14 2 3 3 2 2 2 2_ACT_NIBD EQ" xfId="6572" xr:uid="{84BCC32B-95E2-4C2B-9A42-4CB1084AD5CA}"/>
    <cellStyle name="Comma 14 2 3 3 2 2 2 3" xfId="6573" xr:uid="{7643F80E-04F7-4965-906E-51E565487822}"/>
    <cellStyle name="Comma 14 2 3 3 2 2 2_ACT_NIBD EQ" xfId="6574" xr:uid="{086FE15B-8903-4808-99BA-DCB26C37094B}"/>
    <cellStyle name="Comma 14 2 3 3 2 2 3" xfId="6575" xr:uid="{F9EB25CB-1EF9-4A93-8A18-FDD95A4E91DD}"/>
    <cellStyle name="Comma 14 2 3 3 2 2 3 2" xfId="6576" xr:uid="{2C464B5B-BCEA-4C9A-B2C1-B6918FDA77F6}"/>
    <cellStyle name="Comma 14 2 3 3 2 2 3_ACT_NIBD EQ" xfId="6577" xr:uid="{30D8FC5A-EFA4-4794-80A0-B9FFD2EA7F19}"/>
    <cellStyle name="Comma 14 2 3 3 2 2 4" xfId="6578" xr:uid="{6CE3173B-42DB-47A0-B886-42F9D4A58FD1}"/>
    <cellStyle name="Comma 14 2 3 3 2 2_ACT_NIBD EQ" xfId="6579" xr:uid="{0C2FAEB8-5567-4442-9EC3-13EC5A1C125C}"/>
    <cellStyle name="Comma 14 2 3 3 2 3" xfId="6580" xr:uid="{1481AF83-AB63-4BF9-9E77-AEF15FE0ED1A}"/>
    <cellStyle name="Comma 14 2 3 3 2 3 2" xfId="6581" xr:uid="{E0CCD49B-B37E-42E6-8395-ED2CAD716D7A}"/>
    <cellStyle name="Comma 14 2 3 3 2 3 2 2" xfId="6582" xr:uid="{AE7711C0-4D7B-4610-8E34-A40CA7866F5E}"/>
    <cellStyle name="Comma 14 2 3 3 2 3 2_ACT_NIBD EQ" xfId="6583" xr:uid="{58624C50-4D6A-4E06-990C-E0FF39F4AC7D}"/>
    <cellStyle name="Comma 14 2 3 3 2 3 3" xfId="6584" xr:uid="{192B2195-DA02-408A-876C-4ADF9137F1A2}"/>
    <cellStyle name="Comma 14 2 3 3 2 3_ACT_NIBD EQ" xfId="6585" xr:uid="{342C9FD6-E513-41E4-BEAE-C641859E721F}"/>
    <cellStyle name="Comma 14 2 3 3 2 4" xfId="6586" xr:uid="{23052C87-13EC-445E-B733-B6C4EEEE3818}"/>
    <cellStyle name="Comma 14 2 3 3 2 4 2" xfId="6587" xr:uid="{2DF77A48-549C-4BE8-9E48-0FA78AE43F19}"/>
    <cellStyle name="Comma 14 2 3 3 2 4_ACT_NIBD EQ" xfId="6588" xr:uid="{5AF6EDD4-8149-4D2F-8CFC-870EFE7B7724}"/>
    <cellStyle name="Comma 14 2 3 3 2 5" xfId="6589" xr:uid="{58BAE8C0-6331-41C8-8F46-4AB95B05143A}"/>
    <cellStyle name="Comma 14 2 3 3 2_ACT_NIBD EQ" xfId="6590" xr:uid="{737CBB3D-CFA6-4047-9EE6-368CA7851F27}"/>
    <cellStyle name="Comma 14 2 3 3 3" xfId="6591" xr:uid="{640B1217-77DE-41F2-8E59-C8E7CD9C61B1}"/>
    <cellStyle name="Comma 14 2 3 3 3 2" xfId="6592" xr:uid="{54BBC8D1-616E-4EFE-BEFB-E73DF1703915}"/>
    <cellStyle name="Comma 14 2 3 3 3 2 2" xfId="6593" xr:uid="{6A2E3BE3-5DBE-4CF1-85F7-533ABD1F862B}"/>
    <cellStyle name="Comma 14 2 3 3 3 2 2 2" xfId="6594" xr:uid="{41FE62FD-4664-4A0A-ABCB-7215CE44458A}"/>
    <cellStyle name="Comma 14 2 3 3 3 2 2_ACT_NIBD EQ" xfId="6595" xr:uid="{79699FF9-5D2E-4F85-878E-5777B2D6208B}"/>
    <cellStyle name="Comma 14 2 3 3 3 2 3" xfId="6596" xr:uid="{1A420142-F055-4D3D-A664-67E68CBB5CC7}"/>
    <cellStyle name="Comma 14 2 3 3 3 2_ACT_NIBD EQ" xfId="6597" xr:uid="{8704C9B0-36A0-4E20-9347-CBC197D918CC}"/>
    <cellStyle name="Comma 14 2 3 3 3 3" xfId="6598" xr:uid="{E8682910-41F1-4B93-9F1A-8DE47E1F1F65}"/>
    <cellStyle name="Comma 14 2 3 3 3 3 2" xfId="6599" xr:uid="{36028BB0-3141-4B78-B481-5BFBAFC7FDE7}"/>
    <cellStyle name="Comma 14 2 3 3 3 3_ACT_NIBD EQ" xfId="6600" xr:uid="{090A7C4A-A440-4C77-83B9-E4C72B32FDB9}"/>
    <cellStyle name="Comma 14 2 3 3 3 4" xfId="6601" xr:uid="{6CC1740E-FCC3-4E94-AF09-19CFC156944C}"/>
    <cellStyle name="Comma 14 2 3 3 3_ACT_NIBD EQ" xfId="6602" xr:uid="{F41FDB47-EE9A-4D88-B718-811DCFE40951}"/>
    <cellStyle name="Comma 14 2 3 3 4" xfId="6603" xr:uid="{25A7311B-6CF3-43BB-B32C-FBE384E6C9A7}"/>
    <cellStyle name="Comma 14 2 3 3 4 2" xfId="6604" xr:uid="{0EFD41AE-8067-437E-B477-1B44EA90A612}"/>
    <cellStyle name="Comma 14 2 3 3 4 2 2" xfId="6605" xr:uid="{B47AF92A-A330-4813-B544-D95D43A52226}"/>
    <cellStyle name="Comma 14 2 3 3 4 2_ACT_NIBD EQ" xfId="6606" xr:uid="{A3E1C5DA-7A84-4496-B5FC-6B6911B757C0}"/>
    <cellStyle name="Comma 14 2 3 3 4 3" xfId="6607" xr:uid="{DB9F883F-A978-420E-A9B9-2C334A73E43E}"/>
    <cellStyle name="Comma 14 2 3 3 4_ACT_NIBD EQ" xfId="6608" xr:uid="{ED84C2FA-FA0E-4A6A-90CF-54B3ED617547}"/>
    <cellStyle name="Comma 14 2 3 3 5" xfId="6609" xr:uid="{0E5D8DB7-70AF-40D0-8AE2-B150A2A9782A}"/>
    <cellStyle name="Comma 14 2 3 3 5 2" xfId="6610" xr:uid="{7F9C4037-C3BC-4555-91C5-B665EDF638EB}"/>
    <cellStyle name="Comma 14 2 3 3 5_ACT_NIBD EQ" xfId="6611" xr:uid="{9F024BEB-F87D-4CCD-AD67-6B5D954D21E4}"/>
    <cellStyle name="Comma 14 2 3 3 6" xfId="6612" xr:uid="{2F7358DE-72CE-463D-9DCD-E85E803923C0}"/>
    <cellStyle name="Comma 14 2 3 3_ACT_NIBD EQ" xfId="6613" xr:uid="{D641AE68-63DB-4135-BC67-5F1525D9259E}"/>
    <cellStyle name="Comma 14 2 3 4" xfId="6614" xr:uid="{E0CAC0BB-1EBC-4593-BC90-77751DAECA6F}"/>
    <cellStyle name="Comma 14 2 3 4 2" xfId="6615" xr:uid="{0167E4C2-8E1D-4655-A5B7-B3B80A5F0EA8}"/>
    <cellStyle name="Comma 14 2 3 4 2 2" xfId="6616" xr:uid="{6AF9E3DD-F98E-4358-8E38-28329D3BC1A2}"/>
    <cellStyle name="Comma 14 2 3 4 2 2 2" xfId="6617" xr:uid="{5BB9C4E8-D82C-46A6-9360-E9E807B8C834}"/>
    <cellStyle name="Comma 14 2 3 4 2 2 2 2" xfId="6618" xr:uid="{37D3B95D-FB57-425C-94FD-207988FDDCB0}"/>
    <cellStyle name="Comma 14 2 3 4 2 2 2 2 2" xfId="6619" xr:uid="{8F0F31AF-4C1F-4DC3-A673-56A0F7064593}"/>
    <cellStyle name="Comma 14 2 3 4 2 2 2 2_ACT_NIBD EQ" xfId="6620" xr:uid="{A39E4BC8-E6F4-45E3-A303-65C7316BE334}"/>
    <cellStyle name="Comma 14 2 3 4 2 2 2 3" xfId="6621" xr:uid="{E4362736-727D-4798-A7A0-F839C03D5F01}"/>
    <cellStyle name="Comma 14 2 3 4 2 2 2_ACT_NIBD EQ" xfId="6622" xr:uid="{6FF4CE99-A699-4BBF-B520-8C9AB90FF993}"/>
    <cellStyle name="Comma 14 2 3 4 2 2 3" xfId="6623" xr:uid="{D014E2FF-C86C-4CE9-A1F0-C3C982A965DA}"/>
    <cellStyle name="Comma 14 2 3 4 2 2 3 2" xfId="6624" xr:uid="{67F26E25-8725-43D6-9D46-4709649984CE}"/>
    <cellStyle name="Comma 14 2 3 4 2 2 3_ACT_NIBD EQ" xfId="6625" xr:uid="{BA35DAF0-2FA6-4E1A-B490-4CFA3EEC4FCF}"/>
    <cellStyle name="Comma 14 2 3 4 2 2 4" xfId="6626" xr:uid="{2783AD12-72B9-4DC3-90D0-A40DD86C43CC}"/>
    <cellStyle name="Comma 14 2 3 4 2 2_ACT_NIBD EQ" xfId="6627" xr:uid="{086575F3-95C3-4391-B1B3-8741BE8E0B2F}"/>
    <cellStyle name="Comma 14 2 3 4 2 3" xfId="6628" xr:uid="{E769CD6C-9061-4A3D-942A-2A54DB9DF809}"/>
    <cellStyle name="Comma 14 2 3 4 2 3 2" xfId="6629" xr:uid="{6EDBBD44-B3EF-485B-9BCE-8752367D2D33}"/>
    <cellStyle name="Comma 14 2 3 4 2 3 2 2" xfId="6630" xr:uid="{CA90A1F9-3BCF-43D1-B570-00E64FB93DDD}"/>
    <cellStyle name="Comma 14 2 3 4 2 3 2_ACT_NIBD EQ" xfId="6631" xr:uid="{C08E3BC5-ECB0-454B-9192-8E1D2B79FC26}"/>
    <cellStyle name="Comma 14 2 3 4 2 3 3" xfId="6632" xr:uid="{2BF01CC6-BB90-43E5-93F9-2D893126A3EF}"/>
    <cellStyle name="Comma 14 2 3 4 2 3_ACT_NIBD EQ" xfId="6633" xr:uid="{69A3BAD2-7854-48E2-8248-1F0D379B6501}"/>
    <cellStyle name="Comma 14 2 3 4 2 4" xfId="6634" xr:uid="{C25B9728-9C10-4E65-9719-3C3371F33F52}"/>
    <cellStyle name="Comma 14 2 3 4 2 4 2" xfId="6635" xr:uid="{171B6E8F-904A-4DEF-8023-42C5A7D76646}"/>
    <cellStyle name="Comma 14 2 3 4 2 4_ACT_NIBD EQ" xfId="6636" xr:uid="{C2A75EE9-0E0E-4BBD-BBD7-8C4B3D1D5F18}"/>
    <cellStyle name="Comma 14 2 3 4 2 5" xfId="6637" xr:uid="{D6544F70-38ED-47B8-9F90-813E576C4227}"/>
    <cellStyle name="Comma 14 2 3 4 2_ACT_NIBD EQ" xfId="6638" xr:uid="{FE1C2BAF-5748-41FF-9503-829E1D8EAEDF}"/>
    <cellStyle name="Comma 14 2 3 4 3" xfId="6639" xr:uid="{3DCFFABE-F3F0-45CE-A7B1-9E37DB6DED9D}"/>
    <cellStyle name="Comma 14 2 3 4 3 2" xfId="6640" xr:uid="{04F8F84E-DFAB-49CE-ADAF-5AC5FBC3F9E8}"/>
    <cellStyle name="Comma 14 2 3 4 3 2 2" xfId="6641" xr:uid="{223E2FC7-5DF1-47D8-9BAC-63F982DA26D5}"/>
    <cellStyle name="Comma 14 2 3 4 3 2 2 2" xfId="6642" xr:uid="{59E34270-3D32-4457-A02F-B72AC2577878}"/>
    <cellStyle name="Comma 14 2 3 4 3 2 2_ACT_NIBD EQ" xfId="6643" xr:uid="{BD11D6CF-3C09-4426-986C-88F5FE19386D}"/>
    <cellStyle name="Comma 14 2 3 4 3 2 3" xfId="6644" xr:uid="{DA27FAAE-50BF-4C2C-A72C-BE6DD18C5571}"/>
    <cellStyle name="Comma 14 2 3 4 3 2_ACT_NIBD EQ" xfId="6645" xr:uid="{35479FF2-318C-4D1C-91E5-52BA85ADAED1}"/>
    <cellStyle name="Comma 14 2 3 4 3 3" xfId="6646" xr:uid="{160B7290-F553-43BD-B470-BF44BF54E213}"/>
    <cellStyle name="Comma 14 2 3 4 3 3 2" xfId="6647" xr:uid="{239BDDB1-C461-43CD-A977-BB6290FABC5E}"/>
    <cellStyle name="Comma 14 2 3 4 3 3_ACT_NIBD EQ" xfId="6648" xr:uid="{860636CD-20D4-4C5F-8D45-6820B65048BB}"/>
    <cellStyle name="Comma 14 2 3 4 3 4" xfId="6649" xr:uid="{8962E177-42CA-4D00-864D-AB3B1759B1C8}"/>
    <cellStyle name="Comma 14 2 3 4 3_ACT_NIBD EQ" xfId="6650" xr:uid="{4F957DB6-03C2-4AAD-AA9A-2DB7DA18771B}"/>
    <cellStyle name="Comma 14 2 3 4 4" xfId="6651" xr:uid="{D37C137F-DD80-4CD2-8F9A-9EC2D4AEE9CA}"/>
    <cellStyle name="Comma 14 2 3 4 4 2" xfId="6652" xr:uid="{6A355508-646E-4FEC-B662-DD69CC18AE24}"/>
    <cellStyle name="Comma 14 2 3 4 4 2 2" xfId="6653" xr:uid="{22A57DA1-E7C6-4C3B-8B67-9D95A5109199}"/>
    <cellStyle name="Comma 14 2 3 4 4 2_ACT_NIBD EQ" xfId="6654" xr:uid="{BAE63F84-5344-4D53-A973-CBCA4AC81106}"/>
    <cellStyle name="Comma 14 2 3 4 4 3" xfId="6655" xr:uid="{988BD12B-4A6C-4D3F-8DA6-60BE05A9E76B}"/>
    <cellStyle name="Comma 14 2 3 4 4_ACT_NIBD EQ" xfId="6656" xr:uid="{1C9B801C-AA85-46C5-8D20-A2032F1D1A6B}"/>
    <cellStyle name="Comma 14 2 3 4 5" xfId="6657" xr:uid="{7168A129-5E55-485D-B1F8-FBC8ABEB4676}"/>
    <cellStyle name="Comma 14 2 3 4 5 2" xfId="6658" xr:uid="{B2DD9557-0DFB-4C10-BD12-274358421299}"/>
    <cellStyle name="Comma 14 2 3 4 5_ACT_NIBD EQ" xfId="6659" xr:uid="{5C37C151-F93C-489C-867E-1C30B7F37096}"/>
    <cellStyle name="Comma 14 2 3 4 6" xfId="6660" xr:uid="{5C50CAD4-D281-48C4-9220-369678C4032E}"/>
    <cellStyle name="Comma 14 2 3 4_ACT_NIBD EQ" xfId="6661" xr:uid="{18B641FF-C683-4193-8EA3-077C94D5AC0C}"/>
    <cellStyle name="Comma 14 2 3 5" xfId="6662" xr:uid="{219C5F2F-6DB3-48C4-AAC7-B2BCE4E8E9C8}"/>
    <cellStyle name="Comma 14 2 3 5 2" xfId="6663" xr:uid="{2C5A6664-FE65-4041-953B-C7A3887E6782}"/>
    <cellStyle name="Comma 14 2 3 5 2 2" xfId="6664" xr:uid="{9DC02BA7-1AD0-453C-8822-B560DDA3E67D}"/>
    <cellStyle name="Comma 14 2 3 5 2 2 2" xfId="6665" xr:uid="{5F6C0AC3-236C-4666-842A-C4FF2F16428C}"/>
    <cellStyle name="Comma 14 2 3 5 2 2 2 2" xfId="6666" xr:uid="{7FE586B1-D112-4BFB-A016-BB44E8C79C7C}"/>
    <cellStyle name="Comma 14 2 3 5 2 2 2_ACT_NIBD EQ" xfId="6667" xr:uid="{E03ABAE2-4924-45EB-99AA-1F0C237D1255}"/>
    <cellStyle name="Comma 14 2 3 5 2 2 3" xfId="6668" xr:uid="{03133CE2-C34C-4879-B121-0009BD422F90}"/>
    <cellStyle name="Comma 14 2 3 5 2 2_ACT_NIBD EQ" xfId="6669" xr:uid="{69155350-5083-4341-B621-D0F9A69AB301}"/>
    <cellStyle name="Comma 14 2 3 5 2 3" xfId="6670" xr:uid="{AD333FA7-8B1D-4DED-BFA6-DA1E091C8E3C}"/>
    <cellStyle name="Comma 14 2 3 5 2 3 2" xfId="6671" xr:uid="{C31869F9-2B50-4F7B-8F1B-EBC83097EE57}"/>
    <cellStyle name="Comma 14 2 3 5 2 3_ACT_NIBD EQ" xfId="6672" xr:uid="{CB3E317A-0C3F-4B73-8B28-750E11E40E01}"/>
    <cellStyle name="Comma 14 2 3 5 2 4" xfId="6673" xr:uid="{3AF9D5A4-54A2-4F87-BB19-7D025C424E1F}"/>
    <cellStyle name="Comma 14 2 3 5 2_ACT_NIBD EQ" xfId="6674" xr:uid="{5819FF47-6E32-4C35-9662-60B5A213748C}"/>
    <cellStyle name="Comma 14 2 3 5 3" xfId="6675" xr:uid="{15E27A13-3304-42FD-ACE9-406D661738CE}"/>
    <cellStyle name="Comma 14 2 3 5 3 2" xfId="6676" xr:uid="{9FE8EF46-25FA-400F-B6E0-1D0ECCE7C984}"/>
    <cellStyle name="Comma 14 2 3 5 3 2 2" xfId="6677" xr:uid="{CEB454D7-20CF-4A3D-995B-43A4209766F7}"/>
    <cellStyle name="Comma 14 2 3 5 3 2_ACT_NIBD EQ" xfId="6678" xr:uid="{A164721B-5A0B-4BF1-BB21-E8B6E288E4F5}"/>
    <cellStyle name="Comma 14 2 3 5 3 3" xfId="6679" xr:uid="{F9E746DF-1F89-4B2D-AE4B-A46BFF586298}"/>
    <cellStyle name="Comma 14 2 3 5 3_ACT_NIBD EQ" xfId="6680" xr:uid="{4F9A4216-54B1-4C5D-B279-5F251D11F69A}"/>
    <cellStyle name="Comma 14 2 3 5 4" xfId="6681" xr:uid="{CEBA6DD8-6F25-4E87-9CF0-8D44C8AE77B8}"/>
    <cellStyle name="Comma 14 2 3 5 4 2" xfId="6682" xr:uid="{1B4483E8-02E7-4A11-A099-49791E7EEFC8}"/>
    <cellStyle name="Comma 14 2 3 5 4_ACT_NIBD EQ" xfId="6683" xr:uid="{1D3D7240-2A91-43B1-B395-04A391AB60FB}"/>
    <cellStyle name="Comma 14 2 3 5 5" xfId="6684" xr:uid="{5385F6F6-6008-4FD2-A4CD-352B2DF75675}"/>
    <cellStyle name="Comma 14 2 3 5_ACT_NIBD EQ" xfId="6685" xr:uid="{DE0D2D1E-C882-4336-B37E-01FC43D7FA06}"/>
    <cellStyle name="Comma 14 2 3 6" xfId="6686" xr:uid="{A3FA7F0F-D797-4BA6-ACA8-FC0613579D13}"/>
    <cellStyle name="Comma 14 2 3 6 2" xfId="6687" xr:uid="{39011384-514B-4A7B-9630-0A0E3EFB6DF5}"/>
    <cellStyle name="Comma 14 2 3 6 2 2" xfId="6688" xr:uid="{8EC9693F-690A-4A48-942D-A082E244F870}"/>
    <cellStyle name="Comma 14 2 3 6 2 2 2" xfId="6689" xr:uid="{CAD26442-D44E-4FF1-A076-DB80DAD2C48A}"/>
    <cellStyle name="Comma 14 2 3 6 2 2_ACT_NIBD EQ" xfId="6690" xr:uid="{1FBBD4BB-68C9-4111-A9F7-7678568F9598}"/>
    <cellStyle name="Comma 14 2 3 6 2 3" xfId="6691" xr:uid="{06DFA107-C2AB-4E9C-81BA-1EADA0677197}"/>
    <cellStyle name="Comma 14 2 3 6 2_ACT_NIBD EQ" xfId="6692" xr:uid="{8769BD53-21D6-4FCF-AAF8-C1377EB9227B}"/>
    <cellStyle name="Comma 14 2 3 6 3" xfId="6693" xr:uid="{84788DB4-E29E-4E07-8FFE-FE9F041BF419}"/>
    <cellStyle name="Comma 14 2 3 6 3 2" xfId="6694" xr:uid="{B9E6DC91-7F6C-4976-98F7-E794685AB1F3}"/>
    <cellStyle name="Comma 14 2 3 6 3_ACT_NIBD EQ" xfId="6695" xr:uid="{ABA6C63C-ED5E-4BF7-B99A-5CD62A82B2E3}"/>
    <cellStyle name="Comma 14 2 3 6 4" xfId="6696" xr:uid="{3801C6F1-C23C-48E7-A255-3B907F4CDFBC}"/>
    <cellStyle name="Comma 14 2 3 6_ACT_NIBD EQ" xfId="6697" xr:uid="{561DC770-CFE4-4D97-8D4B-550B67238DBB}"/>
    <cellStyle name="Comma 14 2 3 7" xfId="6698" xr:uid="{B68FEA4A-49C8-4129-975A-14B469A0493C}"/>
    <cellStyle name="Comma 14 2 3 7 2" xfId="6699" xr:uid="{8A7C343C-B750-4F9B-8769-66902581E783}"/>
    <cellStyle name="Comma 14 2 3 7 2 2" xfId="6700" xr:uid="{B8C619AB-25A5-44D2-8541-09D7A73A1D84}"/>
    <cellStyle name="Comma 14 2 3 7 2_ACT_NIBD EQ" xfId="6701" xr:uid="{BEE9F960-CE98-43A1-89D1-973A73917E9C}"/>
    <cellStyle name="Comma 14 2 3 7 3" xfId="6702" xr:uid="{36B57455-2F05-4D1E-8537-6666E80BE158}"/>
    <cellStyle name="Comma 14 2 3 7_ACT_NIBD EQ" xfId="6703" xr:uid="{6FF3681D-939E-4BD3-966E-8F03CDB0B804}"/>
    <cellStyle name="Comma 14 2 3 8" xfId="6704" xr:uid="{BA6B827D-6E21-4BF0-AAA4-6BEABABE20F9}"/>
    <cellStyle name="Comma 14 2 3 8 2" xfId="6705" xr:uid="{237ED5C7-88FA-4682-A90F-8169655BCB4F}"/>
    <cellStyle name="Comma 14 2 3 8_ACT_NIBD EQ" xfId="6706" xr:uid="{0294E82F-8DA8-4DD8-BFD7-9752805C04E9}"/>
    <cellStyle name="Comma 14 2 3 9" xfId="6707" xr:uid="{29813FDB-4C4C-49CD-8DA8-E5902DB94B3A}"/>
    <cellStyle name="Comma 14 2 3_ACT Segment adj EBITDA" xfId="6708" xr:uid="{7EC95CA4-AB80-4C33-8A2D-101EF07B09CE}"/>
    <cellStyle name="Comma 14 2 4" xfId="6709" xr:uid="{B868CDB4-FD16-44F9-99DF-19FFC4C54F29}"/>
    <cellStyle name="Comma 14 2 4 2" xfId="6710" xr:uid="{1FD225DA-53A1-47CC-B8D9-AB6538DB0550}"/>
    <cellStyle name="Comma 14 2 4 2 2" xfId="6711" xr:uid="{1794306A-78E8-4A8E-9AF1-B8EB9CE1A6B8}"/>
    <cellStyle name="Comma 14 2 4 2 2 2" xfId="6712" xr:uid="{5C1CF4D5-CDCD-4CB4-A974-AF334E9FDAA3}"/>
    <cellStyle name="Comma 14 2 4 2 2 2 2" xfId="6713" xr:uid="{406FFB99-8081-4E34-AC68-D49A352F6B0F}"/>
    <cellStyle name="Comma 14 2 4 2 2 2 2 2" xfId="6714" xr:uid="{FBDAB606-DCDB-4938-BEF9-5C2315921A79}"/>
    <cellStyle name="Comma 14 2 4 2 2 2 2 2 2" xfId="6715" xr:uid="{73A466A7-57CF-4B98-BD98-8AC74188F13B}"/>
    <cellStyle name="Comma 14 2 4 2 2 2 2 2_ACT_NIBD EQ" xfId="6716" xr:uid="{9D7135D9-2674-4293-9D2F-D2C191A46A6A}"/>
    <cellStyle name="Comma 14 2 4 2 2 2 2 3" xfId="6717" xr:uid="{ACE50E3A-F051-4089-BD5B-BD7DD2F91309}"/>
    <cellStyle name="Comma 14 2 4 2 2 2 2_ACT_NIBD EQ" xfId="6718" xr:uid="{88873F3D-103D-47FE-92D9-184275824741}"/>
    <cellStyle name="Comma 14 2 4 2 2 2 3" xfId="6719" xr:uid="{3F0108DB-3300-4761-9153-6D31C24A00DD}"/>
    <cellStyle name="Comma 14 2 4 2 2 2 3 2" xfId="6720" xr:uid="{105C6996-AADC-4FAD-BB05-9A29E36A86FB}"/>
    <cellStyle name="Comma 14 2 4 2 2 2 3_ACT_NIBD EQ" xfId="6721" xr:uid="{98E2FFF4-4279-4744-81BC-C7697CC5A029}"/>
    <cellStyle name="Comma 14 2 4 2 2 2 4" xfId="6722" xr:uid="{253ECEED-4D12-48F5-9D08-BFB30A56A968}"/>
    <cellStyle name="Comma 14 2 4 2 2 2_ACT_NIBD EQ" xfId="6723" xr:uid="{0D005603-E407-4E7A-AB10-FB0721823D99}"/>
    <cellStyle name="Comma 14 2 4 2 2 3" xfId="6724" xr:uid="{ECF9E846-60E2-4553-95A1-3BD86DAFE1E7}"/>
    <cellStyle name="Comma 14 2 4 2 2 3 2" xfId="6725" xr:uid="{183A6025-1D66-48F0-87F2-9C116E161FA7}"/>
    <cellStyle name="Comma 14 2 4 2 2 3 2 2" xfId="6726" xr:uid="{64E864EF-5C64-4771-8E72-5C7366DEAEBB}"/>
    <cellStyle name="Comma 14 2 4 2 2 3 2_ACT_NIBD EQ" xfId="6727" xr:uid="{0AE7BB31-EECB-4B0D-AC63-7D1CF0C28DA9}"/>
    <cellStyle name="Comma 14 2 4 2 2 3 3" xfId="6728" xr:uid="{5B2493B2-462E-4CEF-88C3-A4D0EA2F6C3C}"/>
    <cellStyle name="Comma 14 2 4 2 2 3_ACT_NIBD EQ" xfId="6729" xr:uid="{8C2131D2-EBBF-4422-BFDB-72F0EE5ECDDF}"/>
    <cellStyle name="Comma 14 2 4 2 2 4" xfId="6730" xr:uid="{906AE5A8-C29E-4EA9-A680-6744659B9387}"/>
    <cellStyle name="Comma 14 2 4 2 2 4 2" xfId="6731" xr:uid="{8504F967-04FF-4F07-9C17-D7C54929CE65}"/>
    <cellStyle name="Comma 14 2 4 2 2 4_ACT_NIBD EQ" xfId="6732" xr:uid="{488BCAF9-E4AB-4167-8ABA-4C97D2BE2821}"/>
    <cellStyle name="Comma 14 2 4 2 2 5" xfId="6733" xr:uid="{F8407827-DDA7-49B5-8ECF-8F373594DF66}"/>
    <cellStyle name="Comma 14 2 4 2 2_ACT_NIBD EQ" xfId="6734" xr:uid="{2D48CC11-3903-4ED3-A082-01AA325A9FDB}"/>
    <cellStyle name="Comma 14 2 4 2 3" xfId="6735" xr:uid="{21A336E5-8CDE-49CD-9DA6-4D0517433106}"/>
    <cellStyle name="Comma 14 2 4 2 3 2" xfId="6736" xr:uid="{3D23087D-002B-49EB-B732-2D3AF9D70823}"/>
    <cellStyle name="Comma 14 2 4 2 3 2 2" xfId="6737" xr:uid="{37F3A9C9-36E0-4667-9F6D-CB93BEE6A77A}"/>
    <cellStyle name="Comma 14 2 4 2 3 2 2 2" xfId="6738" xr:uid="{1131E5BB-DCD4-49D6-B120-2EB84A879E6A}"/>
    <cellStyle name="Comma 14 2 4 2 3 2 2_ACT_NIBD EQ" xfId="6739" xr:uid="{1CA20E06-F8E6-4092-8989-C268496B8322}"/>
    <cellStyle name="Comma 14 2 4 2 3 2 3" xfId="6740" xr:uid="{987570E4-72DC-4C9B-A074-1C9D216E14C0}"/>
    <cellStyle name="Comma 14 2 4 2 3 2_ACT_NIBD EQ" xfId="6741" xr:uid="{12CC83F7-5A7C-47AA-9E28-DBE73111371F}"/>
    <cellStyle name="Comma 14 2 4 2 3 3" xfId="6742" xr:uid="{CA672A6B-0597-43E7-ADA3-221FD4334542}"/>
    <cellStyle name="Comma 14 2 4 2 3 3 2" xfId="6743" xr:uid="{3038DEAC-463F-478F-942D-328A2115D273}"/>
    <cellStyle name="Comma 14 2 4 2 3 3_ACT_NIBD EQ" xfId="6744" xr:uid="{A59A9CF4-E349-4A60-926F-F74E4C25F672}"/>
    <cellStyle name="Comma 14 2 4 2 3 4" xfId="6745" xr:uid="{30E7EB88-4C9C-42AA-B8DE-4B7914C0B652}"/>
    <cellStyle name="Comma 14 2 4 2 3_ACT_NIBD EQ" xfId="6746" xr:uid="{30E23923-6F8A-458F-8918-833CFC308E24}"/>
    <cellStyle name="Comma 14 2 4 2 4" xfId="6747" xr:uid="{BFF03BFC-88EA-4AD9-B9C1-DB50F39CF31E}"/>
    <cellStyle name="Comma 14 2 4 2 4 2" xfId="6748" xr:uid="{62A89EFD-47BF-4090-AD56-694024ED9A0C}"/>
    <cellStyle name="Comma 14 2 4 2 4 2 2" xfId="6749" xr:uid="{4B19BCD8-83BD-4BA9-8E3A-FEEBCDDCD5A0}"/>
    <cellStyle name="Comma 14 2 4 2 4 2_ACT_NIBD EQ" xfId="6750" xr:uid="{797FBCA5-9AEA-4FED-B00D-D6CB42B62926}"/>
    <cellStyle name="Comma 14 2 4 2 4 3" xfId="6751" xr:uid="{6E5B3A78-3EF9-4ED2-B580-6EA74264B43E}"/>
    <cellStyle name="Comma 14 2 4 2 4_ACT_NIBD EQ" xfId="6752" xr:uid="{EED9C6D9-A984-4B6D-AE8D-C0AD1A2D3EBF}"/>
    <cellStyle name="Comma 14 2 4 2 5" xfId="6753" xr:uid="{DCF6D713-9C89-4F98-8751-8A76B2457EF6}"/>
    <cellStyle name="Comma 14 2 4 2 5 2" xfId="6754" xr:uid="{72BF757A-24DF-405F-B09A-F053699A9403}"/>
    <cellStyle name="Comma 14 2 4 2 5_ACT_NIBD EQ" xfId="6755" xr:uid="{80F2AF67-BF49-4506-917B-DD54647930A4}"/>
    <cellStyle name="Comma 14 2 4 2 6" xfId="6756" xr:uid="{7FEC17CF-E905-4C11-AD94-F4FA84A9DC58}"/>
    <cellStyle name="Comma 14 2 4 2_ACT_NIBD EQ" xfId="6757" xr:uid="{F4C06E45-98F1-42A5-BDA4-8A4875AD2E69}"/>
    <cellStyle name="Comma 14 2 4 3" xfId="6758" xr:uid="{8E236E04-4C28-41B3-8D44-75B4FC3FF07D}"/>
    <cellStyle name="Comma 14 2 4 3 2" xfId="6759" xr:uid="{5588F475-75AB-4B2A-9D37-C314F98993BB}"/>
    <cellStyle name="Comma 14 2 4 3 2 2" xfId="6760" xr:uid="{DE3D3C01-9A92-4328-9633-01D9A76629F7}"/>
    <cellStyle name="Comma 14 2 4 3 2 2 2" xfId="6761" xr:uid="{640A7724-0BFA-4753-8CC5-F2DEF793DD6A}"/>
    <cellStyle name="Comma 14 2 4 3 2 2 2 2" xfId="6762" xr:uid="{8BD89F41-B680-4699-9086-4B8BE9999884}"/>
    <cellStyle name="Comma 14 2 4 3 2 2 2 2 2" xfId="6763" xr:uid="{5DB147BE-6938-4772-AF83-3AB69FA9205E}"/>
    <cellStyle name="Comma 14 2 4 3 2 2 2 2_ACT_NIBD EQ" xfId="6764" xr:uid="{964394CD-81AF-4137-887F-311679BB5D7B}"/>
    <cellStyle name="Comma 14 2 4 3 2 2 2 3" xfId="6765" xr:uid="{13451535-F4A7-4C87-A044-A8BA268DE98A}"/>
    <cellStyle name="Comma 14 2 4 3 2 2 2_ACT_NIBD EQ" xfId="6766" xr:uid="{018FC856-FAF4-49F9-B5A6-EFADD153262B}"/>
    <cellStyle name="Comma 14 2 4 3 2 2 3" xfId="6767" xr:uid="{7F784DAC-20D2-4027-B703-1051EF2A7913}"/>
    <cellStyle name="Comma 14 2 4 3 2 2 3 2" xfId="6768" xr:uid="{300214CC-9ACD-4E39-9F7B-358C14EDFC93}"/>
    <cellStyle name="Comma 14 2 4 3 2 2 3_ACT_NIBD EQ" xfId="6769" xr:uid="{F88D255A-266E-4462-9ACE-B078A3A72E61}"/>
    <cellStyle name="Comma 14 2 4 3 2 2 4" xfId="6770" xr:uid="{204B1EFF-7DA6-4B2A-89BB-AA0E67F85049}"/>
    <cellStyle name="Comma 14 2 4 3 2 2_ACT_NIBD EQ" xfId="6771" xr:uid="{C54F1D69-DFF8-48C5-B803-3848015A0945}"/>
    <cellStyle name="Comma 14 2 4 3 2 3" xfId="6772" xr:uid="{FCEFFD37-EAA7-47CF-8549-96E20E6238B6}"/>
    <cellStyle name="Comma 14 2 4 3 2 3 2" xfId="6773" xr:uid="{428AF80B-0C38-4142-A9A4-676E050208C5}"/>
    <cellStyle name="Comma 14 2 4 3 2 3 2 2" xfId="6774" xr:uid="{BFF95341-EE40-4605-9EE2-16EA6153A0CA}"/>
    <cellStyle name="Comma 14 2 4 3 2 3 2_ACT_NIBD EQ" xfId="6775" xr:uid="{E37E14B6-2D63-4B59-AABF-591149F8C2A6}"/>
    <cellStyle name="Comma 14 2 4 3 2 3 3" xfId="6776" xr:uid="{F76DCE19-7DEF-44D4-B57C-378D5251E972}"/>
    <cellStyle name="Comma 14 2 4 3 2 3_ACT_NIBD EQ" xfId="6777" xr:uid="{DA875905-0676-4D9A-996C-474DD4BD4615}"/>
    <cellStyle name="Comma 14 2 4 3 2 4" xfId="6778" xr:uid="{5DB2243B-5E2E-4C87-BDA2-1014F94D232D}"/>
    <cellStyle name="Comma 14 2 4 3 2 4 2" xfId="6779" xr:uid="{664081D4-EF2A-4BD7-AB3E-DCD8105F2EDB}"/>
    <cellStyle name="Comma 14 2 4 3 2 4_ACT_NIBD EQ" xfId="6780" xr:uid="{4CF62F3E-4EEB-47C4-B1FF-842DF22D049E}"/>
    <cellStyle name="Comma 14 2 4 3 2 5" xfId="6781" xr:uid="{3788324B-F5CD-4CEB-A686-F4C0CEA5B4C2}"/>
    <cellStyle name="Comma 14 2 4 3 2_ACT_NIBD EQ" xfId="6782" xr:uid="{E5E18733-EDDA-4324-AD67-A6EB0FB58382}"/>
    <cellStyle name="Comma 14 2 4 3 3" xfId="6783" xr:uid="{96CB4D27-2931-4D2F-B451-660E618CFCC2}"/>
    <cellStyle name="Comma 14 2 4 3 3 2" xfId="6784" xr:uid="{A36E3341-EBD4-482C-86B7-AE879D584847}"/>
    <cellStyle name="Comma 14 2 4 3 3 2 2" xfId="6785" xr:uid="{B9035F40-7BCB-4215-B564-76345783E566}"/>
    <cellStyle name="Comma 14 2 4 3 3 2 2 2" xfId="6786" xr:uid="{FE0F4ED0-DDE9-48AF-859A-5111C99D6855}"/>
    <cellStyle name="Comma 14 2 4 3 3 2 2_ACT_NIBD EQ" xfId="6787" xr:uid="{A74EED32-DEA0-446F-B911-0E704879FCAA}"/>
    <cellStyle name="Comma 14 2 4 3 3 2 3" xfId="6788" xr:uid="{63E80E2B-59FD-4230-B041-74670C1AEF4C}"/>
    <cellStyle name="Comma 14 2 4 3 3 2_ACT_NIBD EQ" xfId="6789" xr:uid="{FCCDBE49-E222-4CF7-8BC5-4325FE4A0DCC}"/>
    <cellStyle name="Comma 14 2 4 3 3 3" xfId="6790" xr:uid="{B2B7ADD7-6CDD-4722-B32C-B24AE6E5C835}"/>
    <cellStyle name="Comma 14 2 4 3 3 3 2" xfId="6791" xr:uid="{82FEE61B-D14E-472D-98C7-99AF241179BE}"/>
    <cellStyle name="Comma 14 2 4 3 3 3_ACT_NIBD EQ" xfId="6792" xr:uid="{E76CA902-AF2F-4525-BD3C-471ABCBAC1DD}"/>
    <cellStyle name="Comma 14 2 4 3 3 4" xfId="6793" xr:uid="{09FBC6C5-BCB4-4429-B9E2-63184C793A34}"/>
    <cellStyle name="Comma 14 2 4 3 3_ACT_NIBD EQ" xfId="6794" xr:uid="{EB7FB7B4-0DB0-4253-97F9-27632207BBC4}"/>
    <cellStyle name="Comma 14 2 4 3 4" xfId="6795" xr:uid="{CCCEA714-6D2F-4F27-8AC2-0837FD50E09B}"/>
    <cellStyle name="Comma 14 2 4 3 4 2" xfId="6796" xr:uid="{9EB74056-C771-480B-B437-30E55B0696B0}"/>
    <cellStyle name="Comma 14 2 4 3 4 2 2" xfId="6797" xr:uid="{5CEF096B-2021-4C8D-AC50-173D29852A4E}"/>
    <cellStyle name="Comma 14 2 4 3 4 2_ACT_NIBD EQ" xfId="6798" xr:uid="{E4046B12-D1B9-4D31-BD69-B81047C531A6}"/>
    <cellStyle name="Comma 14 2 4 3 4 3" xfId="6799" xr:uid="{48EF8490-60AD-44CB-8C58-E9A97AF22BCC}"/>
    <cellStyle name="Comma 14 2 4 3 4_ACT_NIBD EQ" xfId="6800" xr:uid="{87BE4919-5F1E-4B26-841D-06EF7B160A39}"/>
    <cellStyle name="Comma 14 2 4 3 5" xfId="6801" xr:uid="{CA0044F4-CED3-4E72-BB44-F23FEA996DFB}"/>
    <cellStyle name="Comma 14 2 4 3 5 2" xfId="6802" xr:uid="{2E54430A-B211-4640-B504-103F81E70E86}"/>
    <cellStyle name="Comma 14 2 4 3 5_ACT_NIBD EQ" xfId="6803" xr:uid="{621B6A7F-F802-4187-98B3-8E1882703D17}"/>
    <cellStyle name="Comma 14 2 4 3 6" xfId="6804" xr:uid="{5AA901A1-D3A0-4773-A619-8AD197B3B144}"/>
    <cellStyle name="Comma 14 2 4 3_ACT_NIBD EQ" xfId="6805" xr:uid="{1A6780D2-1C69-4E65-99D5-8C1A07B14790}"/>
    <cellStyle name="Comma 14 2 4 4" xfId="6806" xr:uid="{9F9A5548-3F88-4D25-B58B-A682848CE9E8}"/>
    <cellStyle name="Comma 14 2 4 4 2" xfId="6807" xr:uid="{8B30F6CD-1261-4D11-83B6-0E4B2500C48E}"/>
    <cellStyle name="Comma 14 2 4 4 2 2" xfId="6808" xr:uid="{B6F837AF-62A2-4844-BDA2-67BB8AB4A501}"/>
    <cellStyle name="Comma 14 2 4 4 2 2 2" xfId="6809" xr:uid="{8B6E3F44-D31F-4E44-AB11-21DCBB299FEF}"/>
    <cellStyle name="Comma 14 2 4 4 2 2 2 2" xfId="6810" xr:uid="{CDE87456-C226-4A66-80A1-F95B80D2437F}"/>
    <cellStyle name="Comma 14 2 4 4 2 2 2_ACT_NIBD EQ" xfId="6811" xr:uid="{2B4DB7B4-2C5D-4935-954B-D4717E137420}"/>
    <cellStyle name="Comma 14 2 4 4 2 2 3" xfId="6812" xr:uid="{4A5C0FD4-D0AF-4DA7-9AB4-3D3D02458A5F}"/>
    <cellStyle name="Comma 14 2 4 4 2 2_ACT_NIBD EQ" xfId="6813" xr:uid="{98038538-8D39-4981-A07D-5009D75BB455}"/>
    <cellStyle name="Comma 14 2 4 4 2 3" xfId="6814" xr:uid="{82F7C54F-7340-40DC-9474-43A32190D514}"/>
    <cellStyle name="Comma 14 2 4 4 2 3 2" xfId="6815" xr:uid="{B154A14B-1876-470B-B7D5-755A9506AE58}"/>
    <cellStyle name="Comma 14 2 4 4 2 3_ACT_NIBD EQ" xfId="6816" xr:uid="{B9FBA755-CB18-44F0-97F4-48B87000550E}"/>
    <cellStyle name="Comma 14 2 4 4 2 4" xfId="6817" xr:uid="{FBDD91DD-BD0B-4E82-9CFE-2A56E467616B}"/>
    <cellStyle name="Comma 14 2 4 4 2_ACT_NIBD EQ" xfId="6818" xr:uid="{B2E5572B-1068-490C-A315-C795C77D721B}"/>
    <cellStyle name="Comma 14 2 4 4 3" xfId="6819" xr:uid="{B1B4FFF5-70D8-4F98-BF6A-12488B17288B}"/>
    <cellStyle name="Comma 14 2 4 4 3 2" xfId="6820" xr:uid="{8301F427-3550-4BE4-B303-B352EE3C8BB8}"/>
    <cellStyle name="Comma 14 2 4 4 3 2 2" xfId="6821" xr:uid="{E83D3E1C-262E-4098-8A2C-4CF80D2BC6C1}"/>
    <cellStyle name="Comma 14 2 4 4 3 2_ACT_NIBD EQ" xfId="6822" xr:uid="{14367F39-B123-4D6A-8339-0CB32C44FCE4}"/>
    <cellStyle name="Comma 14 2 4 4 3 3" xfId="6823" xr:uid="{C7E29BA9-6F21-4AF5-A6ED-B9A0CABA2526}"/>
    <cellStyle name="Comma 14 2 4 4 3_ACT_NIBD EQ" xfId="6824" xr:uid="{E1E5B860-4B51-4BD8-8359-216D3BE1F901}"/>
    <cellStyle name="Comma 14 2 4 4 4" xfId="6825" xr:uid="{8AA7ABD6-968E-4D48-9073-2662C80736E7}"/>
    <cellStyle name="Comma 14 2 4 4 4 2" xfId="6826" xr:uid="{F200B3E5-792D-465F-A646-4392F83901DF}"/>
    <cellStyle name="Comma 14 2 4 4 4_ACT_NIBD EQ" xfId="6827" xr:uid="{3B19EB9B-DC54-44B6-B16A-BCF9F7BA56D0}"/>
    <cellStyle name="Comma 14 2 4 4 5" xfId="6828" xr:uid="{6926FE69-4FD7-4652-9905-EA8497E1407C}"/>
    <cellStyle name="Comma 14 2 4 4_ACT_NIBD EQ" xfId="6829" xr:uid="{AF106125-B6EB-4882-A7E0-BD44561855B7}"/>
    <cellStyle name="Comma 14 2 4 5" xfId="6830" xr:uid="{10490844-691E-4C5B-994B-52763FB858FE}"/>
    <cellStyle name="Comma 14 2 4 5 2" xfId="6831" xr:uid="{4FC790D0-DA26-461F-AEAD-D69740CAEB86}"/>
    <cellStyle name="Comma 14 2 4 5 2 2" xfId="6832" xr:uid="{ACFBB15D-10E8-4A1D-BE18-4AE11E45518F}"/>
    <cellStyle name="Comma 14 2 4 5 2 2 2" xfId="6833" xr:uid="{BA6252A5-C8C5-40E1-BA83-BC766DD767E3}"/>
    <cellStyle name="Comma 14 2 4 5 2 2_ACT_NIBD EQ" xfId="6834" xr:uid="{DAA2EBE2-7726-43EC-BCFC-C97593EF3728}"/>
    <cellStyle name="Comma 14 2 4 5 2 3" xfId="6835" xr:uid="{74A14999-EABA-47F0-8B46-D4149F00A199}"/>
    <cellStyle name="Comma 14 2 4 5 2_ACT_NIBD EQ" xfId="6836" xr:uid="{B2375C6C-0D20-4BCA-9370-AC473F2F938B}"/>
    <cellStyle name="Comma 14 2 4 5 3" xfId="6837" xr:uid="{A7C5541D-ADB0-4CF4-8A24-E95D7D40F18B}"/>
    <cellStyle name="Comma 14 2 4 5 3 2" xfId="6838" xr:uid="{737737E5-3DFB-46DF-8B53-3B3D2D738927}"/>
    <cellStyle name="Comma 14 2 4 5 3_ACT_NIBD EQ" xfId="6839" xr:uid="{3DE71BC4-FEF4-449A-8B79-55B3F9FA882A}"/>
    <cellStyle name="Comma 14 2 4 5 4" xfId="6840" xr:uid="{E2458407-F5AB-4800-87B0-F7CCF2D8EBE4}"/>
    <cellStyle name="Comma 14 2 4 5_ACT_NIBD EQ" xfId="6841" xr:uid="{C0755197-9461-44B5-9B94-274F99D5851C}"/>
    <cellStyle name="Comma 14 2 4 6" xfId="6842" xr:uid="{6116CFCC-D1BE-4DF0-9B51-BD8F90AB361E}"/>
    <cellStyle name="Comma 14 2 4 6 2" xfId="6843" xr:uid="{442E01CC-A69D-431A-8B93-F89330D8C9D7}"/>
    <cellStyle name="Comma 14 2 4 6 2 2" xfId="6844" xr:uid="{EAE875AF-32B6-4B4C-840C-A49BBD459396}"/>
    <cellStyle name="Comma 14 2 4 6 2_ACT_NIBD EQ" xfId="6845" xr:uid="{B96F3414-7E95-4A03-8BDA-27BE7D66B91D}"/>
    <cellStyle name="Comma 14 2 4 6 3" xfId="6846" xr:uid="{D6BDD4FF-03E4-4776-A12B-F9C1C532F9C1}"/>
    <cellStyle name="Comma 14 2 4 6_ACT_NIBD EQ" xfId="6847" xr:uid="{EA2D3839-48A5-457A-951E-C065A095D89E}"/>
    <cellStyle name="Comma 14 2 4 7" xfId="6848" xr:uid="{826D1FCB-5720-4D61-9C03-C81D089B08A0}"/>
    <cellStyle name="Comma 14 2 4 7 2" xfId="6849" xr:uid="{B463706D-32E3-47F9-B669-26971ACDDBEC}"/>
    <cellStyle name="Comma 14 2 4 7_ACT_NIBD EQ" xfId="6850" xr:uid="{FFBD1DD5-C47C-4BE1-AB26-CF875EBD95BE}"/>
    <cellStyle name="Comma 14 2 4 8" xfId="6851" xr:uid="{AA483A71-C75D-4D5B-BC38-4D4FE02F426E}"/>
    <cellStyle name="Comma 14 2 4_ACT Segment adj EBITDA" xfId="6852" xr:uid="{7F5A4A94-7D01-478A-B651-889E950FA560}"/>
    <cellStyle name="Comma 14 2 5" xfId="6853" xr:uid="{6DCF1679-2247-42D8-B7C6-B49BCCB7E61A}"/>
    <cellStyle name="Comma 14 2 5 2" xfId="6854" xr:uid="{0D4E65A0-127D-485D-8CAA-52DD6155835E}"/>
    <cellStyle name="Comma 14 2 5 2 2" xfId="6855" xr:uid="{3DC7486F-C089-4F1F-BDD8-60C90E3AF0F1}"/>
    <cellStyle name="Comma 14 2 5 2 2 2" xfId="6856" xr:uid="{09541A2B-B46C-41EB-94BF-8E639D1C3DE5}"/>
    <cellStyle name="Comma 14 2 5 2 2 2 2" xfId="6857" xr:uid="{FC508F2F-092A-4FDE-B2C0-A133716CBDD3}"/>
    <cellStyle name="Comma 14 2 5 2 2 2 2 2" xfId="6858" xr:uid="{3A75CC0C-42A6-4750-9AC8-20DECABEAD0C}"/>
    <cellStyle name="Comma 14 2 5 2 2 2 2 2 2" xfId="6859" xr:uid="{601DA894-B684-4CCF-A885-3A455E65E743}"/>
    <cellStyle name="Comma 14 2 5 2 2 2 2 2_ACT_NIBD EQ" xfId="6860" xr:uid="{9442CC5E-024B-4A00-A2D4-0384FE3877E6}"/>
    <cellStyle name="Comma 14 2 5 2 2 2 2 3" xfId="6861" xr:uid="{24CD0AAD-3D04-4B63-8393-2EDF771B165E}"/>
    <cellStyle name="Comma 14 2 5 2 2 2 2_ACT_NIBD EQ" xfId="6862" xr:uid="{AD739200-A39C-4C24-9E85-4358311584BA}"/>
    <cellStyle name="Comma 14 2 5 2 2 2 3" xfId="6863" xr:uid="{A131FFFB-0DD2-4F10-9EB2-F551EC5495CB}"/>
    <cellStyle name="Comma 14 2 5 2 2 2 3 2" xfId="6864" xr:uid="{9FC14D8E-8EDD-4942-AF0C-EC4AB2B96D6F}"/>
    <cellStyle name="Comma 14 2 5 2 2 2 3_ACT_NIBD EQ" xfId="6865" xr:uid="{BE6A164F-6B06-404F-9096-4FA85A9F4695}"/>
    <cellStyle name="Comma 14 2 5 2 2 2 4" xfId="6866" xr:uid="{06C16F84-D949-4B16-A6A2-4BE2C412B0CF}"/>
    <cellStyle name="Comma 14 2 5 2 2 2_ACT_NIBD EQ" xfId="6867" xr:uid="{9584FC2E-1BC7-4E2A-AFB3-DBC9D40423BF}"/>
    <cellStyle name="Comma 14 2 5 2 2 3" xfId="6868" xr:uid="{0BD4D580-6D68-40B7-B0B9-AD035C4431B0}"/>
    <cellStyle name="Comma 14 2 5 2 2 3 2" xfId="6869" xr:uid="{19838509-6D21-4557-83F9-F9BC801863F9}"/>
    <cellStyle name="Comma 14 2 5 2 2 3 2 2" xfId="6870" xr:uid="{5F0DC00E-6E86-498D-AD71-AAE7723D66C2}"/>
    <cellStyle name="Comma 14 2 5 2 2 3 2_ACT_NIBD EQ" xfId="6871" xr:uid="{47088934-85C4-4A12-9513-C542D99B72C3}"/>
    <cellStyle name="Comma 14 2 5 2 2 3 3" xfId="6872" xr:uid="{5607DE5E-6830-491A-A012-EF9F158D52A7}"/>
    <cellStyle name="Comma 14 2 5 2 2 3_ACT_NIBD EQ" xfId="6873" xr:uid="{F1F7A79B-45E4-4DBD-9BF3-259DFE809D34}"/>
    <cellStyle name="Comma 14 2 5 2 2 4" xfId="6874" xr:uid="{83C82BC8-F7A8-432E-ADBC-FCE38470FEA4}"/>
    <cellStyle name="Comma 14 2 5 2 2 4 2" xfId="6875" xr:uid="{86866008-7AE7-4015-AB5D-250ED7CCA179}"/>
    <cellStyle name="Comma 14 2 5 2 2 4_ACT_NIBD EQ" xfId="6876" xr:uid="{24651526-57F4-4587-9647-0B8A1BE360F1}"/>
    <cellStyle name="Comma 14 2 5 2 2 5" xfId="6877" xr:uid="{8B5709DD-EEDC-4C73-9152-4DFB7AC776D5}"/>
    <cellStyle name="Comma 14 2 5 2 2_ACT_NIBD EQ" xfId="6878" xr:uid="{CC875D5F-1C49-46CB-8320-F32324BBCDE2}"/>
    <cellStyle name="Comma 14 2 5 2 3" xfId="6879" xr:uid="{96653D9C-1E7B-4FEF-8322-4E7B1022C230}"/>
    <cellStyle name="Comma 14 2 5 2 3 2" xfId="6880" xr:uid="{8F7F3AF7-F0E1-43A6-9FA3-338FA7CB794A}"/>
    <cellStyle name="Comma 14 2 5 2 3 2 2" xfId="6881" xr:uid="{6EC22BAE-F142-47F5-8F61-7A09FD649617}"/>
    <cellStyle name="Comma 14 2 5 2 3 2 2 2" xfId="6882" xr:uid="{87D5F995-DA5E-4379-A218-6B1046FBDA01}"/>
    <cellStyle name="Comma 14 2 5 2 3 2 2_ACT_NIBD EQ" xfId="6883" xr:uid="{58B3A5E5-6D93-4C74-B703-F6A6DF3CF13B}"/>
    <cellStyle name="Comma 14 2 5 2 3 2 3" xfId="6884" xr:uid="{9540A7BE-2DE5-4001-AB14-54265D8B7972}"/>
    <cellStyle name="Comma 14 2 5 2 3 2_ACT_NIBD EQ" xfId="6885" xr:uid="{FA9D16D1-4660-4AE6-853F-CA34ACCC240D}"/>
    <cellStyle name="Comma 14 2 5 2 3 3" xfId="6886" xr:uid="{680369D0-3FCA-408C-9227-1B97046543A8}"/>
    <cellStyle name="Comma 14 2 5 2 3 3 2" xfId="6887" xr:uid="{71DB84A5-075B-481E-9286-6DC6787D7BA6}"/>
    <cellStyle name="Comma 14 2 5 2 3 3_ACT_NIBD EQ" xfId="6888" xr:uid="{D06C2393-58C0-4205-A601-1020F6DBC531}"/>
    <cellStyle name="Comma 14 2 5 2 3 4" xfId="6889" xr:uid="{C8C74BFE-0EAB-4007-B4BC-6204199FCC5A}"/>
    <cellStyle name="Comma 14 2 5 2 3_ACT_NIBD EQ" xfId="6890" xr:uid="{46F8FBF7-D4E8-4EF4-9F59-10D7F333B8D7}"/>
    <cellStyle name="Comma 14 2 5 2 4" xfId="6891" xr:uid="{57131075-D1FA-46CF-BE17-679786967AAA}"/>
    <cellStyle name="Comma 14 2 5 2 4 2" xfId="6892" xr:uid="{A259A354-FE7A-4C80-AEDC-DBE20EB28017}"/>
    <cellStyle name="Comma 14 2 5 2 4 2 2" xfId="6893" xr:uid="{D039AC1B-4FAE-4B81-A0E1-2D1A3FC23A0D}"/>
    <cellStyle name="Comma 14 2 5 2 4 2_ACT_NIBD EQ" xfId="6894" xr:uid="{344CFC26-6645-47D2-ADB4-84B1E9F95874}"/>
    <cellStyle name="Comma 14 2 5 2 4 3" xfId="6895" xr:uid="{DFAB7A33-E725-4540-A821-1D172F2BFC23}"/>
    <cellStyle name="Comma 14 2 5 2 4_ACT_NIBD EQ" xfId="6896" xr:uid="{A3523CC2-4F78-44D8-AF5E-B7FC8472B82D}"/>
    <cellStyle name="Comma 14 2 5 2 5" xfId="6897" xr:uid="{A720ACD9-678E-4208-ABB8-571A0D9617BC}"/>
    <cellStyle name="Comma 14 2 5 2 5 2" xfId="6898" xr:uid="{54AC4FF5-9AA7-4269-8F9C-1DC9F29F4305}"/>
    <cellStyle name="Comma 14 2 5 2 5_ACT_NIBD EQ" xfId="6899" xr:uid="{39477B4A-9B5D-452E-AE8E-FF3A24FBAB0E}"/>
    <cellStyle name="Comma 14 2 5 2 6" xfId="6900" xr:uid="{A7319F2B-602A-4A8E-A19B-4E1E146E3E86}"/>
    <cellStyle name="Comma 14 2 5 2_ACT_NIBD EQ" xfId="6901" xr:uid="{239EAFAD-F2E3-4670-B5C2-8D0FB4770B1B}"/>
    <cellStyle name="Comma 14 2 5 3" xfId="6902" xr:uid="{FE498F92-D7C0-4BD1-B6DE-CA35BABE8602}"/>
    <cellStyle name="Comma 14 2 5 3 2" xfId="6903" xr:uid="{8CAABF5C-393E-46BB-A9CC-2339D77D8EE9}"/>
    <cellStyle name="Comma 14 2 5 3 2 2" xfId="6904" xr:uid="{3CDD6D66-902D-4864-A9B0-520AFE6F711D}"/>
    <cellStyle name="Comma 14 2 5 3 2 2 2" xfId="6905" xr:uid="{9FAF144A-314F-40E8-BA09-B2F4AA77EDD6}"/>
    <cellStyle name="Comma 14 2 5 3 2 2 2 2" xfId="6906" xr:uid="{7C1F9A5A-6CD0-4687-B05D-A6A430CB66FB}"/>
    <cellStyle name="Comma 14 2 5 3 2 2 2 2 2" xfId="6907" xr:uid="{7B97C952-6A3D-4085-9191-2685503FB322}"/>
    <cellStyle name="Comma 14 2 5 3 2 2 2 2_ACT_NIBD EQ" xfId="6908" xr:uid="{540A872F-7F6A-4B5A-A534-9C459751953A}"/>
    <cellStyle name="Comma 14 2 5 3 2 2 2 3" xfId="6909" xr:uid="{CC067CB8-574D-4ABA-9C4D-B10B6705E750}"/>
    <cellStyle name="Comma 14 2 5 3 2 2 2_ACT_NIBD EQ" xfId="6910" xr:uid="{AB5C4309-B50D-4FD3-AB58-2F698F6882FC}"/>
    <cellStyle name="Comma 14 2 5 3 2 2 3" xfId="6911" xr:uid="{5641CBBD-37A5-4181-A7B1-D5B80FAF04A4}"/>
    <cellStyle name="Comma 14 2 5 3 2 2 3 2" xfId="6912" xr:uid="{06E83CBD-EE0D-486B-BBAD-400AE4C643D6}"/>
    <cellStyle name="Comma 14 2 5 3 2 2 3_ACT_NIBD EQ" xfId="6913" xr:uid="{121A5C7A-71C1-4F6C-BBA9-F5194836E2BE}"/>
    <cellStyle name="Comma 14 2 5 3 2 2 4" xfId="6914" xr:uid="{0F710B04-68C0-44E4-BD4A-204D2C4A5892}"/>
    <cellStyle name="Comma 14 2 5 3 2 2_ACT_NIBD EQ" xfId="6915" xr:uid="{231600F2-E547-474A-9D89-9729C845299E}"/>
    <cellStyle name="Comma 14 2 5 3 2 3" xfId="6916" xr:uid="{D4C5BC5F-E004-4826-95FF-47949B4E5F4E}"/>
    <cellStyle name="Comma 14 2 5 3 2 3 2" xfId="6917" xr:uid="{7E9C7771-4AA1-4550-892E-1E0AD6E366E4}"/>
    <cellStyle name="Comma 14 2 5 3 2 3 2 2" xfId="6918" xr:uid="{20F3FD89-328F-40BA-9147-C928A6AA1592}"/>
    <cellStyle name="Comma 14 2 5 3 2 3 2_ACT_NIBD EQ" xfId="6919" xr:uid="{1B1A59EC-AB94-4030-83F5-75DAEBB37FCE}"/>
    <cellStyle name="Comma 14 2 5 3 2 3 3" xfId="6920" xr:uid="{2C934F29-20D2-4939-A882-8C6B96BCB1AA}"/>
    <cellStyle name="Comma 14 2 5 3 2 3_ACT_NIBD EQ" xfId="6921" xr:uid="{B3BAE2C5-B14C-461C-A7C1-C6D2C25425C8}"/>
    <cellStyle name="Comma 14 2 5 3 2 4" xfId="6922" xr:uid="{A102F8C4-B24C-4482-8DFE-6C7580CB8B42}"/>
    <cellStyle name="Comma 14 2 5 3 2 4 2" xfId="6923" xr:uid="{25D17B1C-CC9F-4CC9-8C06-F9C4B1005534}"/>
    <cellStyle name="Comma 14 2 5 3 2 4_ACT_NIBD EQ" xfId="6924" xr:uid="{A00F231C-73FB-4335-96FD-F137B2B9896F}"/>
    <cellStyle name="Comma 14 2 5 3 2 5" xfId="6925" xr:uid="{FC7658A2-A442-4597-A01D-CCE01CDC2B81}"/>
    <cellStyle name="Comma 14 2 5 3 2_ACT_NIBD EQ" xfId="6926" xr:uid="{CD8C6281-E7FD-48A5-9F71-A31FD1A4BAC0}"/>
    <cellStyle name="Comma 14 2 5 3 3" xfId="6927" xr:uid="{F932D789-F5EC-41A3-AE31-9ABE17AF308A}"/>
    <cellStyle name="Comma 14 2 5 3 3 2" xfId="6928" xr:uid="{297A5CEF-5B0C-49C6-86E8-DE0CA6C4404C}"/>
    <cellStyle name="Comma 14 2 5 3 3 2 2" xfId="6929" xr:uid="{EF2EBBCA-F0EF-4D1A-816E-54C5EEA05F92}"/>
    <cellStyle name="Comma 14 2 5 3 3 2 2 2" xfId="6930" xr:uid="{AC2169A2-DA48-41B3-A268-9FA349A20BB0}"/>
    <cellStyle name="Comma 14 2 5 3 3 2 2_ACT_NIBD EQ" xfId="6931" xr:uid="{484BA40B-1345-40AC-A017-E8ED2D581FCC}"/>
    <cellStyle name="Comma 14 2 5 3 3 2 3" xfId="6932" xr:uid="{DB2381B1-0DFA-4321-A8B9-79DD06D57B21}"/>
    <cellStyle name="Comma 14 2 5 3 3 2_ACT_NIBD EQ" xfId="6933" xr:uid="{E882BEDB-F2C0-4525-AFF3-07A673C3FF99}"/>
    <cellStyle name="Comma 14 2 5 3 3 3" xfId="6934" xr:uid="{4CCFEDA0-EBC1-4D66-9D61-7B813C4A8409}"/>
    <cellStyle name="Comma 14 2 5 3 3 3 2" xfId="6935" xr:uid="{BF08BAAE-33EE-4C49-894C-8D42BE772E51}"/>
    <cellStyle name="Comma 14 2 5 3 3 3_ACT_NIBD EQ" xfId="6936" xr:uid="{7739F834-20FF-4143-8962-3F3C9A1ED87A}"/>
    <cellStyle name="Comma 14 2 5 3 3 4" xfId="6937" xr:uid="{BA8C51CE-5710-495F-8D7C-B1052D8E950D}"/>
    <cellStyle name="Comma 14 2 5 3 3_ACT_NIBD EQ" xfId="6938" xr:uid="{663D18BC-D316-46FB-8993-15CECE49E83A}"/>
    <cellStyle name="Comma 14 2 5 3 4" xfId="6939" xr:uid="{EC18213B-84A4-40B7-BECC-B2C20E67E665}"/>
    <cellStyle name="Comma 14 2 5 3 4 2" xfId="6940" xr:uid="{764D3EAE-B7A5-488C-A022-ACF22AC6DA6B}"/>
    <cellStyle name="Comma 14 2 5 3 4 2 2" xfId="6941" xr:uid="{9B9193AF-613E-40CA-ACC9-B232C45869F4}"/>
    <cellStyle name="Comma 14 2 5 3 4 2_ACT_NIBD EQ" xfId="6942" xr:uid="{8ECC28F3-EA0D-492A-9273-8C4794FF1497}"/>
    <cellStyle name="Comma 14 2 5 3 4 3" xfId="6943" xr:uid="{75A8D390-DF34-4698-A368-01D6BB36278E}"/>
    <cellStyle name="Comma 14 2 5 3 4_ACT_NIBD EQ" xfId="6944" xr:uid="{012FCACA-BF34-4985-B730-06257F4311E5}"/>
    <cellStyle name="Comma 14 2 5 3 5" xfId="6945" xr:uid="{8C6E8223-0131-4244-99F8-80E0FCB1622D}"/>
    <cellStyle name="Comma 14 2 5 3 5 2" xfId="6946" xr:uid="{4BD6EC91-18E8-4AE5-896E-ABDA16613C04}"/>
    <cellStyle name="Comma 14 2 5 3 5_ACT_NIBD EQ" xfId="6947" xr:uid="{15A519EE-5F06-4D82-851C-0F4580726708}"/>
    <cellStyle name="Comma 14 2 5 3 6" xfId="6948" xr:uid="{BFC5D8B4-4250-4D74-91F2-FFE97A02645F}"/>
    <cellStyle name="Comma 14 2 5 3_ACT_NIBD EQ" xfId="6949" xr:uid="{878FDC34-1F2A-4ACF-BF59-2FE38B153232}"/>
    <cellStyle name="Comma 14 2 5 4" xfId="6950" xr:uid="{F7C0179F-0CEB-43B1-B43F-28BD5F9BC7D6}"/>
    <cellStyle name="Comma 14 2 5 4 2" xfId="6951" xr:uid="{884A0C17-894C-424A-9574-A7407C8CA780}"/>
    <cellStyle name="Comma 14 2 5 4 2 2" xfId="6952" xr:uid="{BE18DC11-27E2-4E12-B001-49CAFC3AB67B}"/>
    <cellStyle name="Comma 14 2 5 4 2 2 2" xfId="6953" xr:uid="{E69AABFF-293B-401F-BEC7-528A67348DB3}"/>
    <cellStyle name="Comma 14 2 5 4 2 2 2 2" xfId="6954" xr:uid="{CE6CF8EE-F12C-4DAF-BDBC-30139D446B8B}"/>
    <cellStyle name="Comma 14 2 5 4 2 2 2_ACT_NIBD EQ" xfId="6955" xr:uid="{F5F1B265-BDD4-4EA6-BCE8-B40E1F1E8768}"/>
    <cellStyle name="Comma 14 2 5 4 2 2 3" xfId="6956" xr:uid="{40544100-3D38-48CD-A423-5B087E91A827}"/>
    <cellStyle name="Comma 14 2 5 4 2 2_ACT_NIBD EQ" xfId="6957" xr:uid="{33666C21-3DD8-404D-8DAD-262D863782B9}"/>
    <cellStyle name="Comma 14 2 5 4 2 3" xfId="6958" xr:uid="{04BE783F-19BA-4A7A-826F-A2E6ECCA2DCA}"/>
    <cellStyle name="Comma 14 2 5 4 2 3 2" xfId="6959" xr:uid="{9201745D-A798-444D-A55B-210FB1EA98AF}"/>
    <cellStyle name="Comma 14 2 5 4 2 3_ACT_NIBD EQ" xfId="6960" xr:uid="{F4D13A84-643B-4884-9889-1FE637AC3252}"/>
    <cellStyle name="Comma 14 2 5 4 2 4" xfId="6961" xr:uid="{36BBFC51-A22A-494B-9C1C-99714710127B}"/>
    <cellStyle name="Comma 14 2 5 4 2_ACT_NIBD EQ" xfId="6962" xr:uid="{825ECFF6-69E8-4482-9AA7-285F632C51C3}"/>
    <cellStyle name="Comma 14 2 5 4 3" xfId="6963" xr:uid="{BB54B0A4-EFBA-4C92-B424-442B03EDDE02}"/>
    <cellStyle name="Comma 14 2 5 4 3 2" xfId="6964" xr:uid="{B5766BA5-40F3-4A81-9795-A6ACF9B3203B}"/>
    <cellStyle name="Comma 14 2 5 4 3 2 2" xfId="6965" xr:uid="{78DDBF07-4818-4F6C-824B-A86BCB405AD2}"/>
    <cellStyle name="Comma 14 2 5 4 3 2_ACT_NIBD EQ" xfId="6966" xr:uid="{62CD75C6-2BBA-42A2-B56F-2195D1A81460}"/>
    <cellStyle name="Comma 14 2 5 4 3 3" xfId="6967" xr:uid="{0ADFD1B8-24B8-40E7-8915-8C00A4818527}"/>
    <cellStyle name="Comma 14 2 5 4 3_ACT_NIBD EQ" xfId="6968" xr:uid="{124163D6-7B7C-433B-9A83-612F9EAFB7A3}"/>
    <cellStyle name="Comma 14 2 5 4 4" xfId="6969" xr:uid="{B1BD8627-1C2F-4628-A468-85ADAD536694}"/>
    <cellStyle name="Comma 14 2 5 4 4 2" xfId="6970" xr:uid="{01FC250F-50CF-4BA0-9B3E-72FF70AE3715}"/>
    <cellStyle name="Comma 14 2 5 4 4_ACT_NIBD EQ" xfId="6971" xr:uid="{57D8C8B4-F8C6-4D25-B192-116F4B603EAD}"/>
    <cellStyle name="Comma 14 2 5 4 5" xfId="6972" xr:uid="{582A5D41-6C86-43E1-8A87-175B1A36CCC3}"/>
    <cellStyle name="Comma 14 2 5 4_ACT_NIBD EQ" xfId="6973" xr:uid="{066C5F6F-A362-4A4E-B7AE-954AF7AB5CDB}"/>
    <cellStyle name="Comma 14 2 5 5" xfId="6974" xr:uid="{CF23BFE5-49E8-4E10-B8EB-D8A6D391A35A}"/>
    <cellStyle name="Comma 14 2 5 5 2" xfId="6975" xr:uid="{1CB1740B-C7DC-4EFA-86DE-D81411F8D888}"/>
    <cellStyle name="Comma 14 2 5 5 2 2" xfId="6976" xr:uid="{6AAE1C41-EEEB-43A8-89D9-CA6BA133323E}"/>
    <cellStyle name="Comma 14 2 5 5 2 2 2" xfId="6977" xr:uid="{4555DB95-C274-4814-8DEC-1C7FAC5F4E5D}"/>
    <cellStyle name="Comma 14 2 5 5 2 2_ACT_NIBD EQ" xfId="6978" xr:uid="{78C41812-DACA-4FC0-83B5-CE2E1FDC8277}"/>
    <cellStyle name="Comma 14 2 5 5 2 3" xfId="6979" xr:uid="{8981808A-7784-4056-BD91-8F70E6AFD414}"/>
    <cellStyle name="Comma 14 2 5 5 2_ACT_NIBD EQ" xfId="6980" xr:uid="{245C1DE0-26D9-4534-9386-095ECCC5DB04}"/>
    <cellStyle name="Comma 14 2 5 5 3" xfId="6981" xr:uid="{B94D54D1-410C-435D-B0AB-88A0B9793EE7}"/>
    <cellStyle name="Comma 14 2 5 5 3 2" xfId="6982" xr:uid="{47188363-4843-415C-8947-090DD0FD458A}"/>
    <cellStyle name="Comma 14 2 5 5 3_ACT_NIBD EQ" xfId="6983" xr:uid="{D135486F-20E9-48C0-B834-DAA6A16C3B1D}"/>
    <cellStyle name="Comma 14 2 5 5 4" xfId="6984" xr:uid="{06E7308C-7CFF-43CC-B0E4-F6274A57D79B}"/>
    <cellStyle name="Comma 14 2 5 5_ACT_NIBD EQ" xfId="6985" xr:uid="{3C1F410D-928D-4A24-B802-656F660BC034}"/>
    <cellStyle name="Comma 14 2 5 6" xfId="6986" xr:uid="{1668218E-529B-4C21-9D64-E088B25C65D7}"/>
    <cellStyle name="Comma 14 2 5 6 2" xfId="6987" xr:uid="{B3E079E2-E527-4AF4-B768-3D5BB9DC22BC}"/>
    <cellStyle name="Comma 14 2 5 6 2 2" xfId="6988" xr:uid="{C19A9A92-00C9-4547-ACD5-08617CAFEA91}"/>
    <cellStyle name="Comma 14 2 5 6 2_ACT_NIBD EQ" xfId="6989" xr:uid="{6B701A32-75B9-4711-968F-C83B5DC82BF7}"/>
    <cellStyle name="Comma 14 2 5 6 3" xfId="6990" xr:uid="{06FA0F96-BC3A-4674-B10A-0D9A79C2B677}"/>
    <cellStyle name="Comma 14 2 5 6_ACT_NIBD EQ" xfId="6991" xr:uid="{75FC064B-FF53-496D-98F9-7E41A25544FC}"/>
    <cellStyle name="Comma 14 2 5 7" xfId="6992" xr:uid="{E559CF17-DD13-452D-ABA4-1636859C189E}"/>
    <cellStyle name="Comma 14 2 5 7 2" xfId="6993" xr:uid="{14AA24FF-B85C-48FC-8867-927D2F6EB1D6}"/>
    <cellStyle name="Comma 14 2 5 7_ACT_NIBD EQ" xfId="6994" xr:uid="{F3C367AE-DD27-4591-9714-5A94EAFEFABD}"/>
    <cellStyle name="Comma 14 2 5 8" xfId="6995" xr:uid="{9E0282ED-0A87-4E7B-8DCB-40FFA617789C}"/>
    <cellStyle name="Comma 14 2 5_ACT_NIBD EQ" xfId="6996" xr:uid="{F638A88E-BB95-46C5-84AA-106942260DEC}"/>
    <cellStyle name="Comma 14 2 6" xfId="6997" xr:uid="{80E45FF3-94EB-4437-81B1-82B3A3716227}"/>
    <cellStyle name="Comma 14 2 6 2" xfId="6998" xr:uid="{49A08339-1EF2-433C-9E4F-2EFCA465189F}"/>
    <cellStyle name="Comma 14 2 6 2 2" xfId="6999" xr:uid="{7D8FE9B1-5473-4E41-B19F-ABBD173FED1A}"/>
    <cellStyle name="Comma 14 2 6 2 2 2" xfId="7000" xr:uid="{BFF30FE1-5256-4485-A7CF-FF7C28D4ABB6}"/>
    <cellStyle name="Comma 14 2 6 2 2 2 2" xfId="7001" xr:uid="{71BB8F21-C262-4F7E-A15A-24BE90B42A60}"/>
    <cellStyle name="Comma 14 2 6 2 2 2 2 2" xfId="7002" xr:uid="{CFEC80B8-6688-46E7-9A78-25C7FD997CC9}"/>
    <cellStyle name="Comma 14 2 6 2 2 2 2_ACT_NIBD EQ" xfId="7003" xr:uid="{25BA2C76-3EB5-4217-9FAB-4B1B9A1FE835}"/>
    <cellStyle name="Comma 14 2 6 2 2 2 3" xfId="7004" xr:uid="{0E6C4F94-9474-4FE4-8886-6C6BD6CCA952}"/>
    <cellStyle name="Comma 14 2 6 2 2 2_ACT_NIBD EQ" xfId="7005" xr:uid="{22407220-1BDB-45F0-ADF6-1932E82DDA23}"/>
    <cellStyle name="Comma 14 2 6 2 2 3" xfId="7006" xr:uid="{A3546A0A-5D40-49BC-8F4F-218DAF3406C2}"/>
    <cellStyle name="Comma 14 2 6 2 2 3 2" xfId="7007" xr:uid="{3E3F67FA-AA10-4466-A7A6-34519D27E13E}"/>
    <cellStyle name="Comma 14 2 6 2 2 3_ACT_NIBD EQ" xfId="7008" xr:uid="{AA861CD4-60B2-4C7A-A5AC-BA55832F3E27}"/>
    <cellStyle name="Comma 14 2 6 2 2 4" xfId="7009" xr:uid="{58B5EE49-8B86-4B71-BA63-53EBAA14D7A7}"/>
    <cellStyle name="Comma 14 2 6 2 2_ACT_NIBD EQ" xfId="7010" xr:uid="{5CBA1E3A-358E-4EB8-AD57-8C3F9CFBF4B4}"/>
    <cellStyle name="Comma 14 2 6 2 3" xfId="7011" xr:uid="{0649C667-084F-4CE2-933D-14E3877A892D}"/>
    <cellStyle name="Comma 14 2 6 2 3 2" xfId="7012" xr:uid="{1C815CCF-15B6-4A60-B1A7-EEC374B454BC}"/>
    <cellStyle name="Comma 14 2 6 2 3 2 2" xfId="7013" xr:uid="{179710BD-00B4-4745-B66A-66BEA4C2FFA4}"/>
    <cellStyle name="Comma 14 2 6 2 3 2_ACT_NIBD EQ" xfId="7014" xr:uid="{83932CEE-86E6-4333-B24F-DAD9A8831E52}"/>
    <cellStyle name="Comma 14 2 6 2 3 3" xfId="7015" xr:uid="{919D04B2-AAF7-446B-90EE-96ABBC2A2E38}"/>
    <cellStyle name="Comma 14 2 6 2 3_ACT_NIBD EQ" xfId="7016" xr:uid="{5FFE4308-B48D-4978-BC1C-CB51C40AC9FC}"/>
    <cellStyle name="Comma 14 2 6 2 4" xfId="7017" xr:uid="{8E4A8589-9B96-4AF8-B103-EEAC5AFEE31F}"/>
    <cellStyle name="Comma 14 2 6 2 4 2" xfId="7018" xr:uid="{6B312325-D16A-456A-80EF-A86C6B6AEC53}"/>
    <cellStyle name="Comma 14 2 6 2 4_ACT_NIBD EQ" xfId="7019" xr:uid="{DD8E8D85-C2EF-4FAB-97D9-C8DD52729700}"/>
    <cellStyle name="Comma 14 2 6 2 5" xfId="7020" xr:uid="{F734BD1F-F88F-4700-9825-7E1A7EDFE529}"/>
    <cellStyle name="Comma 14 2 6 2_ACT_NIBD EQ" xfId="7021" xr:uid="{73A1F32E-4FFB-40A4-901A-EC2D65428166}"/>
    <cellStyle name="Comma 14 2 6 3" xfId="7022" xr:uid="{DD94DD40-02E2-4963-A3CF-46EE8C3E9045}"/>
    <cellStyle name="Comma 14 2 6 3 2" xfId="7023" xr:uid="{C3C8C28A-9597-4B8B-BEA4-7F5632D44956}"/>
    <cellStyle name="Comma 14 2 6 3 2 2" xfId="7024" xr:uid="{01D58135-077C-4125-B438-5B3117FDAF41}"/>
    <cellStyle name="Comma 14 2 6 3 2 2 2" xfId="7025" xr:uid="{0AFA2C63-6B4F-4C66-AE07-2AD4C302648C}"/>
    <cellStyle name="Comma 14 2 6 3 2 2_ACT_NIBD EQ" xfId="7026" xr:uid="{88FFF1CB-991A-46C1-AB22-11451AB4A1AD}"/>
    <cellStyle name="Comma 14 2 6 3 2 3" xfId="7027" xr:uid="{A1EC231F-3651-469A-ACD4-0F26814C292E}"/>
    <cellStyle name="Comma 14 2 6 3 2_ACT_NIBD EQ" xfId="7028" xr:uid="{7E8C42C8-6979-4EF9-AF49-F247273B1F4F}"/>
    <cellStyle name="Comma 14 2 6 3 3" xfId="7029" xr:uid="{5C6214F7-E378-4D76-B34E-B3E32BFC2772}"/>
    <cellStyle name="Comma 14 2 6 3 3 2" xfId="7030" xr:uid="{7FE781C8-BCCF-4D42-B610-27C8BAC42D05}"/>
    <cellStyle name="Comma 14 2 6 3 3_ACT_NIBD EQ" xfId="7031" xr:uid="{F161D6D0-0012-49EF-8477-19E75252EABA}"/>
    <cellStyle name="Comma 14 2 6 3 4" xfId="7032" xr:uid="{03BAE9A3-B469-41BE-9A7F-CED240C44974}"/>
    <cellStyle name="Comma 14 2 6 3_ACT_NIBD EQ" xfId="7033" xr:uid="{D6FF2EE0-4C2F-4D1B-A918-788CA8F61123}"/>
    <cellStyle name="Comma 14 2 6 4" xfId="7034" xr:uid="{0A91BEEA-95AE-4EBA-AF89-C2FEE931DD1D}"/>
    <cellStyle name="Comma 14 2 6 4 2" xfId="7035" xr:uid="{50C1DFDE-11B7-4294-BD3E-412F7EC3C533}"/>
    <cellStyle name="Comma 14 2 6 4 2 2" xfId="7036" xr:uid="{910C27C5-77C5-412E-993E-8006B31E6B5D}"/>
    <cellStyle name="Comma 14 2 6 4 2_ACT_NIBD EQ" xfId="7037" xr:uid="{ABE5B4F2-4110-4A61-B689-7DD52E278958}"/>
    <cellStyle name="Comma 14 2 6 4 3" xfId="7038" xr:uid="{B8739BBD-64A3-42B0-B0A0-87EF76B85128}"/>
    <cellStyle name="Comma 14 2 6 4_ACT_NIBD EQ" xfId="7039" xr:uid="{65E4CFAC-9E74-4683-B929-8C514713C633}"/>
    <cellStyle name="Comma 14 2 6 5" xfId="7040" xr:uid="{EF6C64EF-F16D-46E5-85FF-5067F210FC82}"/>
    <cellStyle name="Comma 14 2 6 5 2" xfId="7041" xr:uid="{15BCEE27-38C6-4F05-AA7C-EF71EE03DD0A}"/>
    <cellStyle name="Comma 14 2 6 5_ACT_NIBD EQ" xfId="7042" xr:uid="{4751A291-A44B-4F9D-984C-66D6B65B2F07}"/>
    <cellStyle name="Comma 14 2 6 6" xfId="7043" xr:uid="{99857802-868C-4452-92F4-12AEEBAF3216}"/>
    <cellStyle name="Comma 14 2 6_ACT_NIBD EQ" xfId="7044" xr:uid="{F2EF8147-835B-4275-9D59-54AC1843330D}"/>
    <cellStyle name="Comma 14 2 7" xfId="7045" xr:uid="{C10743EF-1688-4D3C-9432-27DC781A74BE}"/>
    <cellStyle name="Comma 14 2 7 2" xfId="7046" xr:uid="{7E41B779-35A8-4E60-9466-318F32D12923}"/>
    <cellStyle name="Comma 14 2 7 2 2" xfId="7047" xr:uid="{DBEDE831-C9BC-4994-AAD7-D53E27B1E402}"/>
    <cellStyle name="Comma 14 2 7 2 2 2" xfId="7048" xr:uid="{37AD32F4-41DF-4336-B8C3-97159F944AC6}"/>
    <cellStyle name="Comma 14 2 7 2 2 2 2" xfId="7049" xr:uid="{FB3B9DCB-E60E-4DD2-B285-C712E0FA6742}"/>
    <cellStyle name="Comma 14 2 7 2 2 2 2 2" xfId="7050" xr:uid="{FA418ADB-09A1-4C77-B38F-7D0BBEF49995}"/>
    <cellStyle name="Comma 14 2 7 2 2 2 2_ACT_NIBD EQ" xfId="7051" xr:uid="{3514877A-9B26-417E-8193-5EBDE84F5907}"/>
    <cellStyle name="Comma 14 2 7 2 2 2 3" xfId="7052" xr:uid="{AC324FAF-C2D3-4D58-95D5-CA66E34DE58B}"/>
    <cellStyle name="Comma 14 2 7 2 2 2_ACT_NIBD EQ" xfId="7053" xr:uid="{B11CB003-3035-4A31-9656-09FEF541B0D2}"/>
    <cellStyle name="Comma 14 2 7 2 2 3" xfId="7054" xr:uid="{D0D98798-FC30-4623-B5CE-E1D2E2AE98E2}"/>
    <cellStyle name="Comma 14 2 7 2 2 3 2" xfId="7055" xr:uid="{0D217B19-B95A-4E21-9E69-C73F88E59456}"/>
    <cellStyle name="Comma 14 2 7 2 2 3_ACT_NIBD EQ" xfId="7056" xr:uid="{103BC5AD-A764-496A-9080-4F8D77E03CF3}"/>
    <cellStyle name="Comma 14 2 7 2 2 4" xfId="7057" xr:uid="{691CBE8B-F714-4B50-959F-617C511C8A4F}"/>
    <cellStyle name="Comma 14 2 7 2 2_ACT_NIBD EQ" xfId="7058" xr:uid="{15F04B56-67D4-45F4-8CEA-1BF1D7CB5DB5}"/>
    <cellStyle name="Comma 14 2 7 2 3" xfId="7059" xr:uid="{B8B5FFD3-1986-4EFD-9B13-9BF2AFD5D1AF}"/>
    <cellStyle name="Comma 14 2 7 2 3 2" xfId="7060" xr:uid="{D56EAD15-E378-49A7-AD85-807B60365D04}"/>
    <cellStyle name="Comma 14 2 7 2 3 2 2" xfId="7061" xr:uid="{EF521837-419B-4709-AF9C-276BDA747B6F}"/>
    <cellStyle name="Comma 14 2 7 2 3 2_ACT_NIBD EQ" xfId="7062" xr:uid="{E0A66C55-914A-4FEB-8A9E-77E8760ACF66}"/>
    <cellStyle name="Comma 14 2 7 2 3 3" xfId="7063" xr:uid="{3E8BA794-7AAF-4D7C-8C93-DF7406375779}"/>
    <cellStyle name="Comma 14 2 7 2 3_ACT_NIBD EQ" xfId="7064" xr:uid="{A8D049F0-78A0-4890-A58A-A29EDEBDCC61}"/>
    <cellStyle name="Comma 14 2 7 2 4" xfId="7065" xr:uid="{BEBEF79E-95CF-46D3-9CE6-F18ED9AF4BA5}"/>
    <cellStyle name="Comma 14 2 7 2 4 2" xfId="7066" xr:uid="{D07A7B73-8281-49E3-BF14-6766BFD580CD}"/>
    <cellStyle name="Comma 14 2 7 2 4_ACT_NIBD EQ" xfId="7067" xr:uid="{560FBF2B-3F35-4D35-86BA-B5CEEB47D139}"/>
    <cellStyle name="Comma 14 2 7 2 5" xfId="7068" xr:uid="{67EDCB8D-8D3A-41CB-8675-D494D2D4DCB5}"/>
    <cellStyle name="Comma 14 2 7 2_ACT_NIBD EQ" xfId="7069" xr:uid="{88BD99FB-6E32-4F5D-BE2F-24AD1888B497}"/>
    <cellStyle name="Comma 14 2 7 3" xfId="7070" xr:uid="{E3D1F1E8-0DD1-443D-8EDB-4BE4B0CC49B4}"/>
    <cellStyle name="Comma 14 2 7 3 2" xfId="7071" xr:uid="{18D73482-3E4D-4472-BEE9-8A3DC304CDF0}"/>
    <cellStyle name="Comma 14 2 7 3 2 2" xfId="7072" xr:uid="{795DA859-6499-4A75-A9C5-0C86917F1048}"/>
    <cellStyle name="Comma 14 2 7 3 2 2 2" xfId="7073" xr:uid="{49F60315-D15D-4ABB-8BDA-981C00602EEC}"/>
    <cellStyle name="Comma 14 2 7 3 2 2_ACT_NIBD EQ" xfId="7074" xr:uid="{9FF6E608-A7B5-4D23-BBA5-509F021537D1}"/>
    <cellStyle name="Comma 14 2 7 3 2 3" xfId="7075" xr:uid="{F8561F68-8293-437A-A494-F6DA5C9CE554}"/>
    <cellStyle name="Comma 14 2 7 3 2_ACT_NIBD EQ" xfId="7076" xr:uid="{4C1362FC-28E8-4780-86A1-846F365006CE}"/>
    <cellStyle name="Comma 14 2 7 3 3" xfId="7077" xr:uid="{9A31DBDF-9AAA-4F07-80B9-64060CC47CFF}"/>
    <cellStyle name="Comma 14 2 7 3 3 2" xfId="7078" xr:uid="{3229C86F-15A5-4C51-ACC4-225925CE8DE7}"/>
    <cellStyle name="Comma 14 2 7 3 3_ACT_NIBD EQ" xfId="7079" xr:uid="{EC09472B-9E19-4DC4-A051-DB75980667E8}"/>
    <cellStyle name="Comma 14 2 7 3 4" xfId="7080" xr:uid="{C724E6C3-D2F5-4600-936F-1A0847CA015B}"/>
    <cellStyle name="Comma 14 2 7 3_ACT_NIBD EQ" xfId="7081" xr:uid="{35795EBA-A62E-4C71-B5CD-3D9395F14EDF}"/>
    <cellStyle name="Comma 14 2 7 4" xfId="7082" xr:uid="{8EC563EF-6C7F-426E-A10F-17A82ADC4E44}"/>
    <cellStyle name="Comma 14 2 7 4 2" xfId="7083" xr:uid="{71BFE7EA-8E06-4B38-88F3-D93F42AD5CFD}"/>
    <cellStyle name="Comma 14 2 7 4 2 2" xfId="7084" xr:uid="{9B2A25A8-180F-47E0-AD95-8475BEBCA079}"/>
    <cellStyle name="Comma 14 2 7 4 2_ACT_NIBD EQ" xfId="7085" xr:uid="{07BEDD50-A2C9-470E-AC83-A2CB03EA34C0}"/>
    <cellStyle name="Comma 14 2 7 4 3" xfId="7086" xr:uid="{1AE11287-B0C2-497E-8AFC-0505E1568653}"/>
    <cellStyle name="Comma 14 2 7 4_ACT_NIBD EQ" xfId="7087" xr:uid="{9275887B-14B4-48DF-93C4-B7D4E9CD1753}"/>
    <cellStyle name="Comma 14 2 7 5" xfId="7088" xr:uid="{BB791EA8-7C0C-4B95-A41A-8AA1B9052238}"/>
    <cellStyle name="Comma 14 2 7 5 2" xfId="7089" xr:uid="{75E20269-06AA-442C-98CA-C5DB75D76C7A}"/>
    <cellStyle name="Comma 14 2 7 5_ACT_NIBD EQ" xfId="7090" xr:uid="{AEB5DDAA-301E-4E52-876B-7DEDE707489C}"/>
    <cellStyle name="Comma 14 2 7 6" xfId="7091" xr:uid="{8DAC83F4-BE8C-402D-8B4A-DCA2228185A8}"/>
    <cellStyle name="Comma 14 2 7_ACT_NIBD EQ" xfId="7092" xr:uid="{22D68A35-0F68-46DA-A2C2-EC6F0F5AFF44}"/>
    <cellStyle name="Comma 14 2 8" xfId="7093" xr:uid="{1C70C2E0-B5BC-4273-9035-FD601EDCC86B}"/>
    <cellStyle name="Comma 14 2 8 2" xfId="7094" xr:uid="{4D62850C-1581-4DAA-9AFC-592C95A2746C}"/>
    <cellStyle name="Comma 14 2 8 2 2" xfId="7095" xr:uid="{58502065-4329-4078-B9B5-FE53E6676EB2}"/>
    <cellStyle name="Comma 14 2 8 2 2 2" xfId="7096" xr:uid="{CAE79CBE-A312-4239-B65D-33A0830BD87C}"/>
    <cellStyle name="Comma 14 2 8 2 2 2 2" xfId="7097" xr:uid="{72F4BE5C-DD41-4141-B5CC-59075D731483}"/>
    <cellStyle name="Comma 14 2 8 2 2 2 2 2" xfId="7098" xr:uid="{368E5975-400B-4DC1-9447-1695C277612F}"/>
    <cellStyle name="Comma 14 2 8 2 2 2 2_ACT_NIBD EQ" xfId="7099" xr:uid="{449A3189-CF94-40D4-BFE5-902A1648A282}"/>
    <cellStyle name="Comma 14 2 8 2 2 2 3" xfId="7100" xr:uid="{A118E3F9-7D31-44A0-BCC1-5BE7BDF91B40}"/>
    <cellStyle name="Comma 14 2 8 2 2 2_ACT_NIBD EQ" xfId="7101" xr:uid="{9BCA07C0-F445-48BD-BFC9-EF0C2435B364}"/>
    <cellStyle name="Comma 14 2 8 2 2 3" xfId="7102" xr:uid="{CCEA149E-AE5F-453F-B2AE-1766964EC8EC}"/>
    <cellStyle name="Comma 14 2 8 2 2 3 2" xfId="7103" xr:uid="{845AFC1D-9EF8-4E8C-8C09-359E05CDFDF0}"/>
    <cellStyle name="Comma 14 2 8 2 2 3_ACT_NIBD EQ" xfId="7104" xr:uid="{46889C32-2FED-4852-B7CD-A3F8797BA8EF}"/>
    <cellStyle name="Comma 14 2 8 2 2 4" xfId="7105" xr:uid="{948B0BF9-A981-45A4-BE4E-917345B5314E}"/>
    <cellStyle name="Comma 14 2 8 2 2_ACT_NIBD EQ" xfId="7106" xr:uid="{2A8B57BE-06FA-47A8-BF87-74F582FDF0C2}"/>
    <cellStyle name="Comma 14 2 8 2 3" xfId="7107" xr:uid="{922480CF-9B10-436A-894C-7D08BD28613E}"/>
    <cellStyle name="Comma 14 2 8 2 3 2" xfId="7108" xr:uid="{E764CF9D-094B-467E-AF4C-4477143FE32B}"/>
    <cellStyle name="Comma 14 2 8 2 3 2 2" xfId="7109" xr:uid="{9D216113-2950-46CE-BE63-87DE37CD4205}"/>
    <cellStyle name="Comma 14 2 8 2 3 2_ACT_NIBD EQ" xfId="7110" xr:uid="{74580CFF-B9D8-4B3D-A8E9-2504DAA22AFD}"/>
    <cellStyle name="Comma 14 2 8 2 3 3" xfId="7111" xr:uid="{AF311098-2AD2-4CAD-876B-5762B9AD443D}"/>
    <cellStyle name="Comma 14 2 8 2 3_ACT_NIBD EQ" xfId="7112" xr:uid="{6716F8CC-E529-4204-860E-08270EB38A33}"/>
    <cellStyle name="Comma 14 2 8 2 4" xfId="7113" xr:uid="{C76B9EBF-E5D3-49BA-8CF1-0D7AB719CA79}"/>
    <cellStyle name="Comma 14 2 8 2 4 2" xfId="7114" xr:uid="{E5D6E2AD-BE75-4E21-AB20-8F9EB33C0880}"/>
    <cellStyle name="Comma 14 2 8 2 4_ACT_NIBD EQ" xfId="7115" xr:uid="{D6C9891C-5838-4F23-AE8B-77B8D6DEFAA8}"/>
    <cellStyle name="Comma 14 2 8 2 5" xfId="7116" xr:uid="{CEAC7E7C-051E-4A6A-AEB6-CCA129428E76}"/>
    <cellStyle name="Comma 14 2 8 2_ACT_NIBD EQ" xfId="7117" xr:uid="{348F1CC1-F592-498B-8AD1-ABB3E054B551}"/>
    <cellStyle name="Comma 14 2 8 3" xfId="7118" xr:uid="{828B3520-A006-452D-B307-F0F5AAD35ADC}"/>
    <cellStyle name="Comma 14 2 8 3 2" xfId="7119" xr:uid="{58C1192B-7F31-4C73-8D76-2AC0C78093C2}"/>
    <cellStyle name="Comma 14 2 8 3 2 2" xfId="7120" xr:uid="{BAB50724-7349-4DE6-AE82-8EC88F5328C5}"/>
    <cellStyle name="Comma 14 2 8 3 2 2 2" xfId="7121" xr:uid="{A4EA51BB-C4A5-471F-B273-86531D0FA6A9}"/>
    <cellStyle name="Comma 14 2 8 3 2 2_ACT_NIBD EQ" xfId="7122" xr:uid="{50B69065-94D9-4AB0-B2F4-FE17D311EE6A}"/>
    <cellStyle name="Comma 14 2 8 3 2 3" xfId="7123" xr:uid="{8BA26AAE-1C2D-4499-967A-A6C94D3C9D5F}"/>
    <cellStyle name="Comma 14 2 8 3 2_ACT_NIBD EQ" xfId="7124" xr:uid="{137539EA-DA06-4B68-A2DD-BAA5223D3007}"/>
    <cellStyle name="Comma 14 2 8 3 3" xfId="7125" xr:uid="{A09FF5EB-423A-44AF-8321-83C59400F38F}"/>
    <cellStyle name="Comma 14 2 8 3 3 2" xfId="7126" xr:uid="{4B3B09A8-B3B9-4C1F-BF16-C452D9121D1F}"/>
    <cellStyle name="Comma 14 2 8 3 3_ACT_NIBD EQ" xfId="7127" xr:uid="{698BE4BA-249B-472A-AACF-52BC791B3B0A}"/>
    <cellStyle name="Comma 14 2 8 3 4" xfId="7128" xr:uid="{2BCFBCF7-CECD-44F1-B7CA-754B53D8F356}"/>
    <cellStyle name="Comma 14 2 8 3_ACT_NIBD EQ" xfId="7129" xr:uid="{9FA086D6-2AC9-450B-9AB9-75751FB77452}"/>
    <cellStyle name="Comma 14 2 8 4" xfId="7130" xr:uid="{7E7D1DAD-5465-476E-9E0E-FFE0006D442C}"/>
    <cellStyle name="Comma 14 2 8 4 2" xfId="7131" xr:uid="{2BD62C5B-6E92-41D4-B7DB-F7F6CF9FC9C2}"/>
    <cellStyle name="Comma 14 2 8 4 2 2" xfId="7132" xr:uid="{704F3278-D004-4043-9047-633D8AE948BC}"/>
    <cellStyle name="Comma 14 2 8 4 2_ACT_NIBD EQ" xfId="7133" xr:uid="{AD31B14E-1BBE-45F2-A2D8-83F1A87D9DFA}"/>
    <cellStyle name="Comma 14 2 8 4 3" xfId="7134" xr:uid="{1CAF7957-E9EE-4CF3-9F48-B8226A2C4539}"/>
    <cellStyle name="Comma 14 2 8 4_ACT_NIBD EQ" xfId="7135" xr:uid="{17F230A2-C760-4271-BA80-C544B1C89B44}"/>
    <cellStyle name="Comma 14 2 8 5" xfId="7136" xr:uid="{01EFBF15-CD44-435A-A6AD-7E382CB68F65}"/>
    <cellStyle name="Comma 14 2 8 5 2" xfId="7137" xr:uid="{7623CA9B-228C-40F0-AC6D-4499794174C3}"/>
    <cellStyle name="Comma 14 2 8 5_ACT_NIBD EQ" xfId="7138" xr:uid="{4F95E5D1-3C16-43C4-BCA0-7C1E75863A47}"/>
    <cellStyle name="Comma 14 2 8 6" xfId="7139" xr:uid="{F85CAD6B-D24D-45DE-A875-D1404259357A}"/>
    <cellStyle name="Comma 14 2 8_ACT_NIBD EQ" xfId="7140" xr:uid="{159190CC-8D77-434F-9E57-22A53B23BF5D}"/>
    <cellStyle name="Comma 14 2 9" xfId="7141" xr:uid="{6D4C89F6-622A-419E-B0FF-44B52CEEBA7F}"/>
    <cellStyle name="Comma 14 2 9 2" xfId="7142" xr:uid="{038D96C6-FD93-4DBE-ACE9-FDAE1B3DB8B2}"/>
    <cellStyle name="Comma 14 2 9 2 2" xfId="7143" xr:uid="{14AC708D-8154-41A6-8F67-1B31BC71CA60}"/>
    <cellStyle name="Comma 14 2 9 2 2 2" xfId="7144" xr:uid="{A97EAF78-D3E7-4395-9CB7-275141E0E150}"/>
    <cellStyle name="Comma 14 2 9 2 2 2 2" xfId="7145" xr:uid="{311A1124-DBB7-464A-89CA-C0D6495A7B0C}"/>
    <cellStyle name="Comma 14 2 9 2 2 2_ACT_NIBD EQ" xfId="7146" xr:uid="{DE555E8D-DB5D-4A88-A4E4-E341A1EF76A5}"/>
    <cellStyle name="Comma 14 2 9 2 2 3" xfId="7147" xr:uid="{95859795-4168-47C5-A0B2-E6B7DDB74B23}"/>
    <cellStyle name="Comma 14 2 9 2 2_ACT_NIBD EQ" xfId="7148" xr:uid="{A42EB32A-01F3-43C2-8FE5-EE5EC2F6E5C4}"/>
    <cellStyle name="Comma 14 2 9 2 3" xfId="7149" xr:uid="{F96C2B01-602A-4513-A8FD-374EAE66AF61}"/>
    <cellStyle name="Comma 14 2 9 2 3 2" xfId="7150" xr:uid="{33EC0EE3-D15C-48CE-B425-5B8391215ACA}"/>
    <cellStyle name="Comma 14 2 9 2 3_ACT_NIBD EQ" xfId="7151" xr:uid="{C168B681-D01E-4F2B-AA23-2B5A6881CB07}"/>
    <cellStyle name="Comma 14 2 9 2 4" xfId="7152" xr:uid="{8A288399-1F7D-4AC0-86A9-A3F0E92015F2}"/>
    <cellStyle name="Comma 14 2 9 2_ACT_NIBD EQ" xfId="7153" xr:uid="{8C93169F-008E-4DD3-8B87-C14C85645A90}"/>
    <cellStyle name="Comma 14 2 9 3" xfId="7154" xr:uid="{8599C614-BD0B-4DAB-BC73-09BB459F20FB}"/>
    <cellStyle name="Comma 14 2 9 3 2" xfId="7155" xr:uid="{DDB334A9-1D4F-4C0A-9275-88B6CDBB4F4E}"/>
    <cellStyle name="Comma 14 2 9 3 2 2" xfId="7156" xr:uid="{254FBD48-1EF8-4963-A2DA-8BB5835E3C29}"/>
    <cellStyle name="Comma 14 2 9 3 2_ACT_NIBD EQ" xfId="7157" xr:uid="{D65122E6-8517-4C6D-A275-3264987C59E1}"/>
    <cellStyle name="Comma 14 2 9 3 3" xfId="7158" xr:uid="{5F4C14FD-5314-4408-931C-00A9F92D0C38}"/>
    <cellStyle name="Comma 14 2 9 3_ACT_NIBD EQ" xfId="7159" xr:uid="{BF789614-2CE7-4868-9A6A-D0B896154BE2}"/>
    <cellStyle name="Comma 14 2 9 4" xfId="7160" xr:uid="{44E7536A-E8C6-4C2B-9A60-22658940884C}"/>
    <cellStyle name="Comma 14 2 9 4 2" xfId="7161" xr:uid="{F14EBA79-B113-4127-A096-2577E86CBFCB}"/>
    <cellStyle name="Comma 14 2 9 4_ACT_NIBD EQ" xfId="7162" xr:uid="{AC470489-0CBF-4A6A-898E-434CF1CD86FD}"/>
    <cellStyle name="Comma 14 2 9 5" xfId="7163" xr:uid="{08513AFD-0223-452D-A655-E684009C0059}"/>
    <cellStyle name="Comma 14 2 9_ACT_NIBD EQ" xfId="7164" xr:uid="{6B1C1A88-C57F-43F7-89CF-66099E225ED9}"/>
    <cellStyle name="Comma 14 2_ACT Segment adj EBITDA" xfId="7165" xr:uid="{C60B292A-9329-495D-99F3-E19343293C71}"/>
    <cellStyle name="Comma 14 3" xfId="7166" xr:uid="{CAC7795C-0CEE-4928-964A-5CF0F7C8B11B}"/>
    <cellStyle name="Comma 14 3 10" xfId="7167" xr:uid="{A5F0EFF3-F2BA-48FB-A3C1-C85C598ABDFC}"/>
    <cellStyle name="Comma 14 3 2" xfId="7168" xr:uid="{9F7A70BC-B522-4750-87FF-8B210DFD2900}"/>
    <cellStyle name="Comma 14 3 2 2" xfId="7169" xr:uid="{71B5FF34-8D50-46A4-9A7A-0F4C64048AC2}"/>
    <cellStyle name="Comma 14 3 2 2 2" xfId="7170" xr:uid="{8E73BC44-88BB-4871-A332-5D08412A298C}"/>
    <cellStyle name="Comma 14 3 2 2 2 2" xfId="7171" xr:uid="{505153AB-285E-405D-BD1E-41C77D692190}"/>
    <cellStyle name="Comma 14 3 2 2 2 2 2" xfId="7172" xr:uid="{1F638B22-C0EE-4B23-8213-466F1FD61F37}"/>
    <cellStyle name="Comma 14 3 2 2 2 2 2 2" xfId="7173" xr:uid="{70CE16AE-17D2-4D50-861E-2EC45F93BCB6}"/>
    <cellStyle name="Comma 14 3 2 2 2 2 2 2 2" xfId="7174" xr:uid="{5033609D-FB1E-49F2-94DE-A5D49CABFC65}"/>
    <cellStyle name="Comma 14 3 2 2 2 2 2 2_ACT_NIBD EQ" xfId="7175" xr:uid="{79F3CC04-9A17-4744-A110-DBC6EAE67B13}"/>
    <cellStyle name="Comma 14 3 2 2 2 2 2 3" xfId="7176" xr:uid="{C5FEE948-D6E0-455A-9499-33EBEFC5056A}"/>
    <cellStyle name="Comma 14 3 2 2 2 2 2_ACT_NIBD EQ" xfId="7177" xr:uid="{726D3ABD-2115-48FD-88E5-B3614B671DB9}"/>
    <cellStyle name="Comma 14 3 2 2 2 2 3" xfId="7178" xr:uid="{6E16A88D-8A4C-4A7A-B8F1-264DE539FBD4}"/>
    <cellStyle name="Comma 14 3 2 2 2 2 3 2" xfId="7179" xr:uid="{2E44CD52-DCF1-49FA-8D04-6F2097446499}"/>
    <cellStyle name="Comma 14 3 2 2 2 2 3_ACT_NIBD EQ" xfId="7180" xr:uid="{8C099377-74B3-4712-9BC7-C30434AA7ED9}"/>
    <cellStyle name="Comma 14 3 2 2 2 2 4" xfId="7181" xr:uid="{67CC0B68-030A-45A6-AEAA-C6414BAD50B2}"/>
    <cellStyle name="Comma 14 3 2 2 2 2_ACT_NIBD EQ" xfId="7182" xr:uid="{50F1B220-13FE-4F06-AF6F-502BE2B6A626}"/>
    <cellStyle name="Comma 14 3 2 2 2 3" xfId="7183" xr:uid="{7DC17853-C526-40D1-B88B-B333D50DEC94}"/>
    <cellStyle name="Comma 14 3 2 2 2 3 2" xfId="7184" xr:uid="{6C0C0184-F180-4987-A87B-8553463C0EE1}"/>
    <cellStyle name="Comma 14 3 2 2 2 3 2 2" xfId="7185" xr:uid="{8C2DBC16-9339-4583-92D5-CF4384841005}"/>
    <cellStyle name="Comma 14 3 2 2 2 3 2_ACT_NIBD EQ" xfId="7186" xr:uid="{94D83A37-9575-4A81-B8D0-FD3738B9D2FE}"/>
    <cellStyle name="Comma 14 3 2 2 2 3 3" xfId="7187" xr:uid="{CEBEC06B-974E-433D-9164-037C76FD59D3}"/>
    <cellStyle name="Comma 14 3 2 2 2 3_ACT_NIBD EQ" xfId="7188" xr:uid="{1B259750-9EDD-4104-BE3C-54222FC7D75B}"/>
    <cellStyle name="Comma 14 3 2 2 2 4" xfId="7189" xr:uid="{A4F92055-9961-4EDC-B6E3-37CAD6BDAB70}"/>
    <cellStyle name="Comma 14 3 2 2 2 4 2" xfId="7190" xr:uid="{122F501C-3A84-4776-9D1B-4EBFE0CCDD07}"/>
    <cellStyle name="Comma 14 3 2 2 2 4_ACT_NIBD EQ" xfId="7191" xr:uid="{B898DC61-6BFF-426D-B0B2-173046BD6A26}"/>
    <cellStyle name="Comma 14 3 2 2 2 5" xfId="7192" xr:uid="{BBF7964F-4EC3-48F4-B4F4-330971B6721F}"/>
    <cellStyle name="Comma 14 3 2 2 2_ACT_NIBD EQ" xfId="7193" xr:uid="{B743D776-57C4-4AF5-9BAA-64FB1600E2C4}"/>
    <cellStyle name="Comma 14 3 2 2 3" xfId="7194" xr:uid="{CE435335-1CE6-41CE-8804-44D85BFBD4AA}"/>
    <cellStyle name="Comma 14 3 2 2 3 2" xfId="7195" xr:uid="{3B62DAF0-4294-4EC6-A61A-FCBB35491D14}"/>
    <cellStyle name="Comma 14 3 2 2 3 2 2" xfId="7196" xr:uid="{557F5E2F-9EBD-4810-ACEA-6D0D6015BB3F}"/>
    <cellStyle name="Comma 14 3 2 2 3 2 2 2" xfId="7197" xr:uid="{51369832-FDCE-484E-843D-53C1F8C78283}"/>
    <cellStyle name="Comma 14 3 2 2 3 2 2_ACT_NIBD EQ" xfId="7198" xr:uid="{0D4663BB-E504-4597-AA40-99B8BC924908}"/>
    <cellStyle name="Comma 14 3 2 2 3 2 3" xfId="7199" xr:uid="{61E92C90-72EE-46E5-AE90-0F26ECD0808C}"/>
    <cellStyle name="Comma 14 3 2 2 3 2_ACT_NIBD EQ" xfId="7200" xr:uid="{19F29D26-E637-40C2-959E-1006C02676D2}"/>
    <cellStyle name="Comma 14 3 2 2 3 3" xfId="7201" xr:uid="{383B11B2-A0CF-470F-AD52-D9347BF8BADB}"/>
    <cellStyle name="Comma 14 3 2 2 3 3 2" xfId="7202" xr:uid="{AD9B865E-2D37-44B3-B69E-FA274FAA576F}"/>
    <cellStyle name="Comma 14 3 2 2 3 3_ACT_NIBD EQ" xfId="7203" xr:uid="{413C42AC-DFAC-4AF9-B85A-5479BE2F5A87}"/>
    <cellStyle name="Comma 14 3 2 2 3 4" xfId="7204" xr:uid="{44B93188-1D28-4B06-8F64-C56BDBE5CF7A}"/>
    <cellStyle name="Comma 14 3 2 2 3_ACT_NIBD EQ" xfId="7205" xr:uid="{FF7C96D8-6C28-4AC3-8FAA-8316CE28DC8C}"/>
    <cellStyle name="Comma 14 3 2 2 4" xfId="7206" xr:uid="{332F1DFD-0405-4666-99EE-32C735957E7D}"/>
    <cellStyle name="Comma 14 3 2 2 4 2" xfId="7207" xr:uid="{016C8CCA-F450-4782-A057-94512A5817BF}"/>
    <cellStyle name="Comma 14 3 2 2 4 2 2" xfId="7208" xr:uid="{162FA4B7-B54A-4344-A524-D82CBA3D4F17}"/>
    <cellStyle name="Comma 14 3 2 2 4 2_ACT_NIBD EQ" xfId="7209" xr:uid="{9BFF2B93-16E1-45A4-9B16-0D548FA617FE}"/>
    <cellStyle name="Comma 14 3 2 2 4 3" xfId="7210" xr:uid="{6100D119-6D37-43EC-993F-95F2A81446A9}"/>
    <cellStyle name="Comma 14 3 2 2 4_ACT_NIBD EQ" xfId="7211" xr:uid="{E33CF1C1-9929-4BA2-BCB1-8BA84D00A29E}"/>
    <cellStyle name="Comma 14 3 2 2 5" xfId="7212" xr:uid="{75D076E4-52BF-4A7B-A63F-9533C8FF41C1}"/>
    <cellStyle name="Comma 14 3 2 2 5 2" xfId="7213" xr:uid="{26872239-5877-4B09-BF83-4E0EE1AF59FF}"/>
    <cellStyle name="Comma 14 3 2 2 5_ACT_NIBD EQ" xfId="7214" xr:uid="{A375C015-0B79-4FF7-B508-CC4FEFBAFEB8}"/>
    <cellStyle name="Comma 14 3 2 2 6" xfId="7215" xr:uid="{A8D7FFD0-99D9-4D8B-952E-38577A790385}"/>
    <cellStyle name="Comma 14 3 2 2_ACT Segment adj EBITDA" xfId="7216" xr:uid="{74513F55-9FBD-43F9-9229-537A9CE76308}"/>
    <cellStyle name="Comma 14 3 2 3" xfId="7217" xr:uid="{35394010-E990-4E0F-9192-A3903A2EBB3A}"/>
    <cellStyle name="Comma 14 3 2 3 2" xfId="7218" xr:uid="{3D25A7AF-2FF2-4832-BFF9-989548604045}"/>
    <cellStyle name="Comma 14 3 2 3 2 2" xfId="7219" xr:uid="{AA5920DC-9170-4AE2-B7B1-CCD5667B6541}"/>
    <cellStyle name="Comma 14 3 2 3 2 2 2" xfId="7220" xr:uid="{85D9A574-C521-4B7B-8548-ECA74AC10D79}"/>
    <cellStyle name="Comma 14 3 2 3 2 2 2 2" xfId="7221" xr:uid="{929DEEDF-9817-4CF4-B8F1-FB58F6C50DAB}"/>
    <cellStyle name="Comma 14 3 2 3 2 2 2 2 2" xfId="7222" xr:uid="{07DC5635-6CFC-4BD1-B1AB-BC6949C754BC}"/>
    <cellStyle name="Comma 14 3 2 3 2 2 2 2_ACT_NIBD EQ" xfId="7223" xr:uid="{DC599B9F-DB42-4B49-A215-6934C97C7BAC}"/>
    <cellStyle name="Comma 14 3 2 3 2 2 2 3" xfId="7224" xr:uid="{883B299C-CBC6-4F68-8FB2-CC2F20A58BD9}"/>
    <cellStyle name="Comma 14 3 2 3 2 2 2_ACT_NIBD EQ" xfId="7225" xr:uid="{EE4DB077-1F63-4B1C-8593-72D535F6BE8D}"/>
    <cellStyle name="Comma 14 3 2 3 2 2 3" xfId="7226" xr:uid="{D095DB8B-45FB-42CE-A959-680892DDA1C1}"/>
    <cellStyle name="Comma 14 3 2 3 2 2 3 2" xfId="7227" xr:uid="{604A6E2A-53E7-4C83-A1B4-018824A86BAA}"/>
    <cellStyle name="Comma 14 3 2 3 2 2 3_ACT_NIBD EQ" xfId="7228" xr:uid="{55ADC1C8-E674-4CD3-9E00-E2028D610D05}"/>
    <cellStyle name="Comma 14 3 2 3 2 2 4" xfId="7229" xr:uid="{BAFC6A30-C977-4D29-AAB5-A5C539491FCF}"/>
    <cellStyle name="Comma 14 3 2 3 2 2_ACT_NIBD EQ" xfId="7230" xr:uid="{3549A082-E36E-4FD4-BE74-80D696BF3E6F}"/>
    <cellStyle name="Comma 14 3 2 3 2 3" xfId="7231" xr:uid="{3B9B99D5-DBD5-4806-874F-AF9316335D89}"/>
    <cellStyle name="Comma 14 3 2 3 2 3 2" xfId="7232" xr:uid="{4190784D-E8CE-40A3-9375-76010EA73FB4}"/>
    <cellStyle name="Comma 14 3 2 3 2 3 2 2" xfId="7233" xr:uid="{D188048E-528D-47AA-B6DF-497237118A59}"/>
    <cellStyle name="Comma 14 3 2 3 2 3 2_ACT_NIBD EQ" xfId="7234" xr:uid="{902B14E5-61F2-4B1A-8909-4A98A0242809}"/>
    <cellStyle name="Comma 14 3 2 3 2 3 3" xfId="7235" xr:uid="{D576A30B-9F94-4FA5-95B6-9605594B0A54}"/>
    <cellStyle name="Comma 14 3 2 3 2 3_ACT_NIBD EQ" xfId="7236" xr:uid="{9687E210-2A29-481A-90F8-529FCDE0BBD5}"/>
    <cellStyle name="Comma 14 3 2 3 2 4" xfId="7237" xr:uid="{6C3B7A2D-DA48-444E-8420-7DFA53F4E4FD}"/>
    <cellStyle name="Comma 14 3 2 3 2 4 2" xfId="7238" xr:uid="{6194D4FB-718F-4575-B718-7590FBA8F10F}"/>
    <cellStyle name="Comma 14 3 2 3 2 4_ACT_NIBD EQ" xfId="7239" xr:uid="{7538FBC1-A903-4478-B938-9DFC625A8E38}"/>
    <cellStyle name="Comma 14 3 2 3 2 5" xfId="7240" xr:uid="{861CBBFE-4A1F-4180-9B9D-C1ED7ED0ECA7}"/>
    <cellStyle name="Comma 14 3 2 3 2_ACT_NIBD EQ" xfId="7241" xr:uid="{7FAE90EB-38B2-435C-9953-CB36065E1A61}"/>
    <cellStyle name="Comma 14 3 2 3 3" xfId="7242" xr:uid="{33396C36-1AC9-4718-956D-9EA82B135DC7}"/>
    <cellStyle name="Comma 14 3 2 3 3 2" xfId="7243" xr:uid="{6770041A-BF89-4113-A1C5-3C8B6EB24328}"/>
    <cellStyle name="Comma 14 3 2 3 3 2 2" xfId="7244" xr:uid="{EEB9A9D1-F194-478B-BFED-96CACB9BC7AB}"/>
    <cellStyle name="Comma 14 3 2 3 3 2 2 2" xfId="7245" xr:uid="{700ED276-0AF9-4731-8B74-2D4F6032D3D4}"/>
    <cellStyle name="Comma 14 3 2 3 3 2 2_ACT_NIBD EQ" xfId="7246" xr:uid="{53999DA6-9DA2-47F5-BDE5-6A7A56AAA78F}"/>
    <cellStyle name="Comma 14 3 2 3 3 2 3" xfId="7247" xr:uid="{733C0AED-50A6-4CF7-937A-67AE2B66D32A}"/>
    <cellStyle name="Comma 14 3 2 3 3 2_ACT_NIBD EQ" xfId="7248" xr:uid="{A772A695-6CD9-4454-A9B6-C65964977575}"/>
    <cellStyle name="Comma 14 3 2 3 3 3" xfId="7249" xr:uid="{B51B1A07-FD31-47B5-B2D2-F7D192F8E6DD}"/>
    <cellStyle name="Comma 14 3 2 3 3 3 2" xfId="7250" xr:uid="{B2900B1E-1B0E-424A-86A3-E8BBBFAFEFC5}"/>
    <cellStyle name="Comma 14 3 2 3 3 3_ACT_NIBD EQ" xfId="7251" xr:uid="{5E698891-0C47-4790-BBB4-0D7A9BABC427}"/>
    <cellStyle name="Comma 14 3 2 3 3 4" xfId="7252" xr:uid="{E6B56672-8880-4CB3-A862-4768AE3372BC}"/>
    <cellStyle name="Comma 14 3 2 3 3_ACT_NIBD EQ" xfId="7253" xr:uid="{2E624A08-59E6-407F-9D8F-AD2DB54C1180}"/>
    <cellStyle name="Comma 14 3 2 3 4" xfId="7254" xr:uid="{083C60A7-FF76-42B8-9540-00C9FCC022FB}"/>
    <cellStyle name="Comma 14 3 2 3 4 2" xfId="7255" xr:uid="{629CFC7B-E16B-4EB2-B3E9-330E93B2FD51}"/>
    <cellStyle name="Comma 14 3 2 3 4 2 2" xfId="7256" xr:uid="{CDE61A8E-5DC3-418D-B96B-AEEEB7A6AA3A}"/>
    <cellStyle name="Comma 14 3 2 3 4 2_ACT_NIBD EQ" xfId="7257" xr:uid="{F6B7CB11-8BBB-4F73-A929-619696C0CB6E}"/>
    <cellStyle name="Comma 14 3 2 3 4 3" xfId="7258" xr:uid="{670B14BB-52EB-46FF-8E3E-281CE07230FC}"/>
    <cellStyle name="Comma 14 3 2 3 4_ACT_NIBD EQ" xfId="7259" xr:uid="{41CB09E1-9AE1-44AF-B89B-25AA678FC505}"/>
    <cellStyle name="Comma 14 3 2 3 5" xfId="7260" xr:uid="{E693D26C-ED01-4AD0-8899-E1ECF4E2E57F}"/>
    <cellStyle name="Comma 14 3 2 3 5 2" xfId="7261" xr:uid="{FE6671BE-00C8-44BD-9BFD-C1627170446A}"/>
    <cellStyle name="Comma 14 3 2 3 5_ACT_NIBD EQ" xfId="7262" xr:uid="{53CE6331-D6BC-4303-88ED-8585C540BC70}"/>
    <cellStyle name="Comma 14 3 2 3 6" xfId="7263" xr:uid="{2A7C23A0-385E-46F8-9E17-3E3C53D7228C}"/>
    <cellStyle name="Comma 14 3 2 3_ACT Segment adj EBITDA" xfId="7264" xr:uid="{C433A712-1B47-416D-B0A0-DCDD7983250D}"/>
    <cellStyle name="Comma 14 3 2 4" xfId="7265" xr:uid="{1AEE336B-7BAA-4D6D-AC7A-BE9346559FB9}"/>
    <cellStyle name="Comma 14 3 2 4 2" xfId="7266" xr:uid="{1F8B71FB-4A2F-4CE9-A30A-5EE69192DDD9}"/>
    <cellStyle name="Comma 14 3 2 4 2 2" xfId="7267" xr:uid="{077807E7-41BC-45E3-B8FB-BB5F814B3C80}"/>
    <cellStyle name="Comma 14 3 2 4 2 2 2" xfId="7268" xr:uid="{7E2F7C6B-1CB0-4A8F-AB0C-B1285DA70E1E}"/>
    <cellStyle name="Comma 14 3 2 4 2 2 2 2" xfId="7269" xr:uid="{BA7FC6A9-CEFE-459F-9D33-593F8C096689}"/>
    <cellStyle name="Comma 14 3 2 4 2 2 2_ACT_NIBD EQ" xfId="7270" xr:uid="{E51775F3-6F6C-4DC2-947A-FDAFC67035AF}"/>
    <cellStyle name="Comma 14 3 2 4 2 2 3" xfId="7271" xr:uid="{F7239D5D-E270-4345-BC99-8A0B22B11B9D}"/>
    <cellStyle name="Comma 14 3 2 4 2 2_ACT_NIBD EQ" xfId="7272" xr:uid="{61CA17CC-FF0B-4B81-A541-5F7BDCE09B4B}"/>
    <cellStyle name="Comma 14 3 2 4 2 3" xfId="7273" xr:uid="{27CDBC42-D5DE-484C-9FB1-9F848EEFB523}"/>
    <cellStyle name="Comma 14 3 2 4 2 3 2" xfId="7274" xr:uid="{2C8E1E41-10BF-4C3E-9DA1-DA6278F638D9}"/>
    <cellStyle name="Comma 14 3 2 4 2 3_ACT_NIBD EQ" xfId="7275" xr:uid="{994EEBB1-5F3B-4E05-82FC-E525F4468437}"/>
    <cellStyle name="Comma 14 3 2 4 2 4" xfId="7276" xr:uid="{1ED7ED9A-F142-4295-8571-D9846D254094}"/>
    <cellStyle name="Comma 14 3 2 4 2_ACT_NIBD EQ" xfId="7277" xr:uid="{E8A0CBAB-887C-4C2C-9C2C-8B132282E7E7}"/>
    <cellStyle name="Comma 14 3 2 4 3" xfId="7278" xr:uid="{39816F33-AE54-41B2-BD4F-D93826FC8418}"/>
    <cellStyle name="Comma 14 3 2 4 3 2" xfId="7279" xr:uid="{B641D1F8-C3A7-4D7A-83E7-249B1DE6E42F}"/>
    <cellStyle name="Comma 14 3 2 4 3 2 2" xfId="7280" xr:uid="{56C61DA1-7B0C-4F8E-85A2-214531116D6D}"/>
    <cellStyle name="Comma 14 3 2 4 3 2_ACT_NIBD EQ" xfId="7281" xr:uid="{D8F1C98F-CDD3-462B-B162-5C7661F75B59}"/>
    <cellStyle name="Comma 14 3 2 4 3 3" xfId="7282" xr:uid="{01544819-9DA6-4F09-B565-28F5BBFAC07F}"/>
    <cellStyle name="Comma 14 3 2 4 3_ACT_NIBD EQ" xfId="7283" xr:uid="{7205501B-D9C9-4DE5-902E-9DC544486F8C}"/>
    <cellStyle name="Comma 14 3 2 4 4" xfId="7284" xr:uid="{D72A77A9-1E7C-45BA-A4DC-153CC10761FD}"/>
    <cellStyle name="Comma 14 3 2 4 4 2" xfId="7285" xr:uid="{D09245A4-C486-402E-BAFE-6F8C282BEFC7}"/>
    <cellStyle name="Comma 14 3 2 4 4_ACT_NIBD EQ" xfId="7286" xr:uid="{D06366DD-2241-4AAD-BD62-4374AC0EBFAE}"/>
    <cellStyle name="Comma 14 3 2 4 5" xfId="7287" xr:uid="{D201DF23-636D-4E87-B3E3-461F2959CB9C}"/>
    <cellStyle name="Comma 14 3 2 4_ACT_NIBD EQ" xfId="7288" xr:uid="{761EEF05-9521-4311-B57A-5B11496F7AB0}"/>
    <cellStyle name="Comma 14 3 2 5" xfId="7289" xr:uid="{6F128D22-B786-42AB-A7A1-B324E3DE70FE}"/>
    <cellStyle name="Comma 14 3 2 5 2" xfId="7290" xr:uid="{B4D5A76C-2818-4400-8DE9-F8E4392D821B}"/>
    <cellStyle name="Comma 14 3 2 5 2 2" xfId="7291" xr:uid="{4785F55E-B6F8-4D47-998D-2F9CE760FA35}"/>
    <cellStyle name="Comma 14 3 2 5 2 2 2" xfId="7292" xr:uid="{8002777D-10AE-4E05-A9C7-F5CF9B5B940E}"/>
    <cellStyle name="Comma 14 3 2 5 2 2_ACT_NIBD EQ" xfId="7293" xr:uid="{B6E2624A-5E87-4FB3-8BE4-98225F7BDF2B}"/>
    <cellStyle name="Comma 14 3 2 5 2 3" xfId="7294" xr:uid="{97ECEEA1-8DB9-424C-B32C-535E4BBCA0A8}"/>
    <cellStyle name="Comma 14 3 2 5 2_ACT_NIBD EQ" xfId="7295" xr:uid="{6B3C00FD-2DDA-4338-B2B7-9EB33F8D71A2}"/>
    <cellStyle name="Comma 14 3 2 5 3" xfId="7296" xr:uid="{DE1BAE43-5FF5-4719-A77B-3E157875D361}"/>
    <cellStyle name="Comma 14 3 2 5 3 2" xfId="7297" xr:uid="{3B34137B-6B95-470D-840E-E9B55627798D}"/>
    <cellStyle name="Comma 14 3 2 5 3_ACT_NIBD EQ" xfId="7298" xr:uid="{ECBE696A-79FA-41F3-B077-328EDD075660}"/>
    <cellStyle name="Comma 14 3 2 5 4" xfId="7299" xr:uid="{71A6E95D-C0BD-485A-BBB0-D49528F035F8}"/>
    <cellStyle name="Comma 14 3 2 5_ACT_NIBD EQ" xfId="7300" xr:uid="{CBED3BDB-7A31-4FEF-8F73-5D0FBCC989B2}"/>
    <cellStyle name="Comma 14 3 2 6" xfId="7301" xr:uid="{A03C8527-48D8-428E-9B67-937BB52C734F}"/>
    <cellStyle name="Comma 14 3 2 6 2" xfId="7302" xr:uid="{44C45A92-3EA8-4664-B9D4-658E3F6B5DBF}"/>
    <cellStyle name="Comma 14 3 2 6 2 2" xfId="7303" xr:uid="{DA4261BC-50A9-4A37-A5F8-DF9DE29C45C2}"/>
    <cellStyle name="Comma 14 3 2 6 2_ACT_NIBD EQ" xfId="7304" xr:uid="{8109247D-3C38-4DC4-B497-DED72430A445}"/>
    <cellStyle name="Comma 14 3 2 6 3" xfId="7305" xr:uid="{279D578B-41F7-4D4F-84B2-A27E6A1CC2C4}"/>
    <cellStyle name="Comma 14 3 2 6_ACT_NIBD EQ" xfId="7306" xr:uid="{A78D8BA2-39A2-4F66-B56B-8AD3EF970149}"/>
    <cellStyle name="Comma 14 3 2 7" xfId="7307" xr:uid="{B5E7A210-EB33-47F9-BD5A-8E51C2D2FF19}"/>
    <cellStyle name="Comma 14 3 2 7 2" xfId="7308" xr:uid="{6956B024-325C-474F-B5F4-BDD944C3EBE8}"/>
    <cellStyle name="Comma 14 3 2 7_ACT_NIBD EQ" xfId="7309" xr:uid="{71D1F6CE-5CE5-4010-AC2A-2E14502C773E}"/>
    <cellStyle name="Comma 14 3 2 8" xfId="7310" xr:uid="{12EFD0CE-35F7-4EF6-8716-12042AC1DAD4}"/>
    <cellStyle name="Comma 14 3 2_ACT Segment adj EBITDA" xfId="7311" xr:uid="{C1F37FF6-A664-4F64-9EE7-5158875C3F18}"/>
    <cellStyle name="Comma 14 3 3" xfId="7312" xr:uid="{7AA0FF0E-EA13-4DFB-A999-531BBBA12B40}"/>
    <cellStyle name="Comma 14 3 3 2" xfId="7313" xr:uid="{DB7CA2C9-AE8D-4126-84C2-185DC70E9BB9}"/>
    <cellStyle name="Comma 14 3 3 2 2" xfId="7314" xr:uid="{7449E1AF-79CE-4BE7-961E-960CDC8E5DB1}"/>
    <cellStyle name="Comma 14 3 3 2 2 2" xfId="7315" xr:uid="{B87D8C0E-64F9-4330-BFCA-8164FCA89419}"/>
    <cellStyle name="Comma 14 3 3 2 2 2 2" xfId="7316" xr:uid="{14BACA65-4D7E-4E9C-BAB6-B992F7CAF339}"/>
    <cellStyle name="Comma 14 3 3 2 2 2 2 2" xfId="7317" xr:uid="{5F3543BC-ECD7-416D-8226-414B9859A68C}"/>
    <cellStyle name="Comma 14 3 3 2 2 2 2_ACT_NIBD EQ" xfId="7318" xr:uid="{0FB4A30F-25C9-480A-9C86-50023B2BAC9C}"/>
    <cellStyle name="Comma 14 3 3 2 2 2 3" xfId="7319" xr:uid="{F4380D59-4E6B-4BD0-95C5-9053F537FCE9}"/>
    <cellStyle name="Comma 14 3 3 2 2 2_ACT_NIBD EQ" xfId="7320" xr:uid="{E718E1F4-3ED1-4B99-99F8-B745F505586D}"/>
    <cellStyle name="Comma 14 3 3 2 2 3" xfId="7321" xr:uid="{9282EA03-AA47-431D-A02F-B5825E20ED1A}"/>
    <cellStyle name="Comma 14 3 3 2 2 3 2" xfId="7322" xr:uid="{DC536B6E-9DC7-4D40-9173-F063B9A9CC96}"/>
    <cellStyle name="Comma 14 3 3 2 2 3_ACT_NIBD EQ" xfId="7323" xr:uid="{C995C6BE-80D1-4F35-A084-EE9F900A93DA}"/>
    <cellStyle name="Comma 14 3 3 2 2 4" xfId="7324" xr:uid="{BBA13576-ED1A-4CA4-94B7-08CF09B8E394}"/>
    <cellStyle name="Comma 14 3 3 2 2_ACT_NIBD EQ" xfId="7325" xr:uid="{DE2B46BF-63C3-451E-B6FC-45BF4D0D467E}"/>
    <cellStyle name="Comma 14 3 3 2 3" xfId="7326" xr:uid="{8BA09340-8239-4368-A0C9-79B9A36E3ED1}"/>
    <cellStyle name="Comma 14 3 3 2 3 2" xfId="7327" xr:uid="{EFA61DC9-ACCA-44CE-8AC0-E6C4EF15A5C9}"/>
    <cellStyle name="Comma 14 3 3 2 3 2 2" xfId="7328" xr:uid="{1B367993-B02B-4820-BE71-BDF3849102C9}"/>
    <cellStyle name="Comma 14 3 3 2 3 2_ACT_NIBD EQ" xfId="7329" xr:uid="{4D178E98-16B8-46BA-9DA9-05E44454E385}"/>
    <cellStyle name="Comma 14 3 3 2 3 3" xfId="7330" xr:uid="{E6424D1F-4857-42DD-B2E9-EEA816433B6C}"/>
    <cellStyle name="Comma 14 3 3 2 3_ACT_NIBD EQ" xfId="7331" xr:uid="{6A09EEB4-0A38-4625-B470-63A186272A8F}"/>
    <cellStyle name="Comma 14 3 3 2 4" xfId="7332" xr:uid="{9270BA70-0830-40BF-933E-3C5C620DD6DB}"/>
    <cellStyle name="Comma 14 3 3 2 4 2" xfId="7333" xr:uid="{9555C30B-AA48-497B-AD2E-DD86C7CCD047}"/>
    <cellStyle name="Comma 14 3 3 2 4_ACT_NIBD EQ" xfId="7334" xr:uid="{8AE847F5-BD2F-4DF9-B6C0-E974116950A0}"/>
    <cellStyle name="Comma 14 3 3 2 5" xfId="7335" xr:uid="{62DCA81F-2F47-4609-9FDB-69599C56DD65}"/>
    <cellStyle name="Comma 14 3 3 2_ACT_NIBD EQ" xfId="7336" xr:uid="{32689D9C-12C5-44AE-8242-859C9A0E6234}"/>
    <cellStyle name="Comma 14 3 3 3" xfId="7337" xr:uid="{F3823375-BD03-47EB-AEF8-D7D631B29124}"/>
    <cellStyle name="Comma 14 3 3 3 2" xfId="7338" xr:uid="{9DF6DD15-0D20-4200-8723-601E12AE8816}"/>
    <cellStyle name="Comma 14 3 3 3 2 2" xfId="7339" xr:uid="{B0AB7017-2210-4ACA-90CE-CD2AA0C25308}"/>
    <cellStyle name="Comma 14 3 3 3 2 2 2" xfId="7340" xr:uid="{4B9A46EF-C40C-43F1-B164-107DD79D6F17}"/>
    <cellStyle name="Comma 14 3 3 3 2 2_ACT_NIBD EQ" xfId="7341" xr:uid="{5DCA3F78-2CFD-4156-903C-96FB841C4890}"/>
    <cellStyle name="Comma 14 3 3 3 2 3" xfId="7342" xr:uid="{4CAB400B-AAE8-4E52-BFB9-704CE9A3E905}"/>
    <cellStyle name="Comma 14 3 3 3 2_ACT_NIBD EQ" xfId="7343" xr:uid="{34995ED7-B5F6-4B80-9331-33D7EFCCECCA}"/>
    <cellStyle name="Comma 14 3 3 3 3" xfId="7344" xr:uid="{EAF10A02-9660-4D12-A828-686095E7F316}"/>
    <cellStyle name="Comma 14 3 3 3 3 2" xfId="7345" xr:uid="{92E0C42E-37C4-4FB0-A281-635D6CCF8EC7}"/>
    <cellStyle name="Comma 14 3 3 3 3_ACT_NIBD EQ" xfId="7346" xr:uid="{A1A896DB-DA72-4EDC-BE49-DC22A4C76DBB}"/>
    <cellStyle name="Comma 14 3 3 3 4" xfId="7347" xr:uid="{89828037-397D-4A80-AA56-7D83A4D86804}"/>
    <cellStyle name="Comma 14 3 3 3_ACT_NIBD EQ" xfId="7348" xr:uid="{AFC3EC1B-1090-43FC-B5F5-BF03116971FB}"/>
    <cellStyle name="Comma 14 3 3 4" xfId="7349" xr:uid="{CD04C5FA-67A1-4858-BF70-BDCE3691DF08}"/>
    <cellStyle name="Comma 14 3 3 4 2" xfId="7350" xr:uid="{8E3EF9F0-E11F-4DBF-B30F-CE737530766F}"/>
    <cellStyle name="Comma 14 3 3 4 2 2" xfId="7351" xr:uid="{26D17694-3142-4D63-AD35-AA3B4B5BFB3A}"/>
    <cellStyle name="Comma 14 3 3 4 2_ACT_NIBD EQ" xfId="7352" xr:uid="{4933B8A9-F52F-4A13-A1A7-8BFC6CCB275A}"/>
    <cellStyle name="Comma 14 3 3 4 3" xfId="7353" xr:uid="{99E7D4B1-3FEA-4AA1-BF64-E93B716A7A01}"/>
    <cellStyle name="Comma 14 3 3 4_ACT_NIBD EQ" xfId="7354" xr:uid="{53D53284-2D32-4DB4-BE45-F55C215BDFCA}"/>
    <cellStyle name="Comma 14 3 3 5" xfId="7355" xr:uid="{EFEF5D5E-3ED3-4DF5-B1C3-36BA94A47EC2}"/>
    <cellStyle name="Comma 14 3 3 5 2" xfId="7356" xr:uid="{7EC8C2FE-3B84-41FB-988A-FFEDC1D87388}"/>
    <cellStyle name="Comma 14 3 3 5_ACT_NIBD EQ" xfId="7357" xr:uid="{ECCD7035-13D8-4A1D-AD5E-8309B41B2635}"/>
    <cellStyle name="Comma 14 3 3 6" xfId="7358" xr:uid="{74857535-62DC-4AF8-AEC8-AA05DE867CE4}"/>
    <cellStyle name="Comma 14 3 3_ACT Segment adj EBITDA" xfId="7359" xr:uid="{3CC9D3A2-7DD6-4D96-A848-BF9B32010F8C}"/>
    <cellStyle name="Comma 14 3 4" xfId="7360" xr:uid="{85004B67-12F4-45A1-8493-3820232D2D51}"/>
    <cellStyle name="Comma 14 3 4 2" xfId="7361" xr:uid="{FA61C02E-1C43-433E-9812-087A9A6379CB}"/>
    <cellStyle name="Comma 14 3 4 2 2" xfId="7362" xr:uid="{EE9CCFAD-DE14-4910-A10D-5A01CFFC7EC7}"/>
    <cellStyle name="Comma 14 3 4 2 2 2" xfId="7363" xr:uid="{B20F9B65-8493-4BBD-97B3-60D3FE674418}"/>
    <cellStyle name="Comma 14 3 4 2 2 2 2" xfId="7364" xr:uid="{B8802DB2-3D80-48AD-9F7F-8B8B136844BB}"/>
    <cellStyle name="Comma 14 3 4 2 2 2 2 2" xfId="7365" xr:uid="{6FD3CBAE-9540-4A92-86EC-B6054232F1E7}"/>
    <cellStyle name="Comma 14 3 4 2 2 2 2_ACT_NIBD EQ" xfId="7366" xr:uid="{A232817E-FB36-4231-8EE6-BB5831907B30}"/>
    <cellStyle name="Comma 14 3 4 2 2 2 3" xfId="7367" xr:uid="{EE2D481F-8A48-4423-919B-9F23E5ED5C10}"/>
    <cellStyle name="Comma 14 3 4 2 2 2_ACT_NIBD EQ" xfId="7368" xr:uid="{595FC015-66DB-4AB0-A4D7-80F8D288ABAA}"/>
    <cellStyle name="Comma 14 3 4 2 2 3" xfId="7369" xr:uid="{3CB686E6-8B88-48C2-8509-318F0B3EA826}"/>
    <cellStyle name="Comma 14 3 4 2 2 3 2" xfId="7370" xr:uid="{E16885E0-5ECA-4857-8B4A-2386DB494A29}"/>
    <cellStyle name="Comma 14 3 4 2 2 3_ACT_NIBD EQ" xfId="7371" xr:uid="{4357CCE8-CFAB-4A25-9C24-8BB395B485CD}"/>
    <cellStyle name="Comma 14 3 4 2 2 4" xfId="7372" xr:uid="{126AF152-5BD0-4DE6-B5DC-5A71A578EC11}"/>
    <cellStyle name="Comma 14 3 4 2 2_ACT_NIBD EQ" xfId="7373" xr:uid="{BC8350BC-8F1A-4BDE-852F-612F24378906}"/>
    <cellStyle name="Comma 14 3 4 2 3" xfId="7374" xr:uid="{53414E5B-51F9-4994-BB6C-F1962056B3A2}"/>
    <cellStyle name="Comma 14 3 4 2 3 2" xfId="7375" xr:uid="{019E2D45-9909-48BC-A2BA-E93ACA8042E7}"/>
    <cellStyle name="Comma 14 3 4 2 3 2 2" xfId="7376" xr:uid="{D66968A2-B4D7-4659-B625-2C1122EF0AA3}"/>
    <cellStyle name="Comma 14 3 4 2 3 2_ACT_NIBD EQ" xfId="7377" xr:uid="{49309507-471E-4205-8FA8-832123483B9A}"/>
    <cellStyle name="Comma 14 3 4 2 3 3" xfId="7378" xr:uid="{A8793B5E-C3E8-4ABF-8A49-C7702D68C338}"/>
    <cellStyle name="Comma 14 3 4 2 3_ACT_NIBD EQ" xfId="7379" xr:uid="{5DF78E15-3605-4EE4-A096-37BCD8CBD00A}"/>
    <cellStyle name="Comma 14 3 4 2 4" xfId="7380" xr:uid="{F5A29D8D-666A-4059-8648-63FC8FD7D1DD}"/>
    <cellStyle name="Comma 14 3 4 2 4 2" xfId="7381" xr:uid="{B60E797B-995D-461A-ACD8-518D140B010D}"/>
    <cellStyle name="Comma 14 3 4 2 4_ACT_NIBD EQ" xfId="7382" xr:uid="{2DCD15DA-A5F6-4C83-9889-22E0ED9D54FF}"/>
    <cellStyle name="Comma 14 3 4 2 5" xfId="7383" xr:uid="{CC30C521-CF5B-420F-9563-B98BA79998D2}"/>
    <cellStyle name="Comma 14 3 4 2_ACT_NIBD EQ" xfId="7384" xr:uid="{5501C9E8-4B77-442D-9EFF-204334A42316}"/>
    <cellStyle name="Comma 14 3 4 3" xfId="7385" xr:uid="{2FD3E9BE-FA57-4D09-A1EA-3AB774FFA423}"/>
    <cellStyle name="Comma 14 3 4 3 2" xfId="7386" xr:uid="{0704991E-EEC1-4B91-9A66-C869C95E6424}"/>
    <cellStyle name="Comma 14 3 4 3 2 2" xfId="7387" xr:uid="{381D1E52-0CFE-45CA-80D4-46EEC87F5DDF}"/>
    <cellStyle name="Comma 14 3 4 3 2 2 2" xfId="7388" xr:uid="{F039D374-0923-4FF4-A674-933472221DFC}"/>
    <cellStyle name="Comma 14 3 4 3 2 2_ACT_NIBD EQ" xfId="7389" xr:uid="{BEF25C0D-27FF-4548-AE00-8A0DA0164A1E}"/>
    <cellStyle name="Comma 14 3 4 3 2 3" xfId="7390" xr:uid="{A39C2378-1C9F-4802-B109-CC4A73AEDDCF}"/>
    <cellStyle name="Comma 14 3 4 3 2_ACT_NIBD EQ" xfId="7391" xr:uid="{B52DA13D-6A93-4FAF-B8B1-48EFB6CFFE34}"/>
    <cellStyle name="Comma 14 3 4 3 3" xfId="7392" xr:uid="{FC602885-0922-49FF-A3E4-ADB902A2D3BD}"/>
    <cellStyle name="Comma 14 3 4 3 3 2" xfId="7393" xr:uid="{148A2156-3855-409E-9E03-AFB9B097B8A7}"/>
    <cellStyle name="Comma 14 3 4 3 3_ACT_NIBD EQ" xfId="7394" xr:uid="{DAFF0552-4EB1-43FE-87E3-9B982ADDC9AE}"/>
    <cellStyle name="Comma 14 3 4 3 4" xfId="7395" xr:uid="{78711BA6-1CF8-47F4-B65E-5A1D163DF3A8}"/>
    <cellStyle name="Comma 14 3 4 3_ACT_NIBD EQ" xfId="7396" xr:uid="{AB642503-AF88-42E2-8C13-D1DCA5A9512B}"/>
    <cellStyle name="Comma 14 3 4 4" xfId="7397" xr:uid="{B9A21CB0-B152-4638-B6CA-0E1239FFD5A1}"/>
    <cellStyle name="Comma 14 3 4 4 2" xfId="7398" xr:uid="{2B83250D-1557-4380-BD26-42CA0AE3AF68}"/>
    <cellStyle name="Comma 14 3 4 4 2 2" xfId="7399" xr:uid="{DA464044-6537-43C0-AF7E-C51015478C47}"/>
    <cellStyle name="Comma 14 3 4 4 2_ACT_NIBD EQ" xfId="7400" xr:uid="{33AC2830-29D7-438C-B4FC-BB5D4690C5B1}"/>
    <cellStyle name="Comma 14 3 4 4 3" xfId="7401" xr:uid="{229FFCA3-E045-4369-9679-55245A0142B8}"/>
    <cellStyle name="Comma 14 3 4 4_ACT_NIBD EQ" xfId="7402" xr:uid="{594CBB95-92B3-4242-A6A9-E74730C894DD}"/>
    <cellStyle name="Comma 14 3 4 5" xfId="7403" xr:uid="{2ADBE0F8-2359-46C5-A8AD-ADA127CFC72D}"/>
    <cellStyle name="Comma 14 3 4 5 2" xfId="7404" xr:uid="{8EE9F9E1-E513-4950-8EDC-9A01184E8A93}"/>
    <cellStyle name="Comma 14 3 4 5_ACT_NIBD EQ" xfId="7405" xr:uid="{25B48FD7-9463-4E3A-A5E3-CA618DC07483}"/>
    <cellStyle name="Comma 14 3 4 6" xfId="7406" xr:uid="{A37B8587-9FC8-415A-9D1F-3661B46A1EB4}"/>
    <cellStyle name="Comma 14 3 4_ACT Segment adj EBITDA" xfId="7407" xr:uid="{058B4EE7-86F1-467B-B8ED-B698C4060FE1}"/>
    <cellStyle name="Comma 14 3 5" xfId="7408" xr:uid="{40B64AD2-D70B-48E7-948D-57829EE12A9B}"/>
    <cellStyle name="Comma 14 3 5 2" xfId="7409" xr:uid="{B4A74B1F-7958-4CCE-B088-6B4B69F12DA6}"/>
    <cellStyle name="Comma 14 3 5 2 2" xfId="7410" xr:uid="{68FF6A18-0466-4B83-BA68-1F90DF53D60E}"/>
    <cellStyle name="Comma 14 3 5 2 2 2" xfId="7411" xr:uid="{179A221D-3B97-4696-B713-F3D70A90505E}"/>
    <cellStyle name="Comma 14 3 5 2 2 2 2" xfId="7412" xr:uid="{8852D029-CD24-41A0-86D2-E86837F44DFE}"/>
    <cellStyle name="Comma 14 3 5 2 2 2_ACT_NIBD EQ" xfId="7413" xr:uid="{220BE990-D446-4FBC-A9FC-8E52A7DD625D}"/>
    <cellStyle name="Comma 14 3 5 2 2 3" xfId="7414" xr:uid="{C5DE9401-7C0A-46C6-9341-C50939FD49FA}"/>
    <cellStyle name="Comma 14 3 5 2 2_ACT_NIBD EQ" xfId="7415" xr:uid="{87DA83E4-FBF1-40B5-B0BC-C059CEC53DD0}"/>
    <cellStyle name="Comma 14 3 5 2 3" xfId="7416" xr:uid="{98BA3098-5A28-47AB-9B51-0B7960127B65}"/>
    <cellStyle name="Comma 14 3 5 2 3 2" xfId="7417" xr:uid="{2626D8F9-BDEC-49FB-8EA6-19F4E31FFE3E}"/>
    <cellStyle name="Comma 14 3 5 2 3_ACT_NIBD EQ" xfId="7418" xr:uid="{EF7F6A6B-A973-40A3-B026-F3EF2BF67B6E}"/>
    <cellStyle name="Comma 14 3 5 2 4" xfId="7419" xr:uid="{BE7618EB-3186-4E3C-8838-EDC4DAC6C9B0}"/>
    <cellStyle name="Comma 14 3 5 2_ACT_NIBD EQ" xfId="7420" xr:uid="{64472C7C-AA7E-4E68-8299-1BCD31752151}"/>
    <cellStyle name="Comma 14 3 5 3" xfId="7421" xr:uid="{A2168FC5-9CC1-4F07-9D4A-739E47094495}"/>
    <cellStyle name="Comma 14 3 5 3 2" xfId="7422" xr:uid="{1F9221D3-F499-48F6-AA60-8B7823A787C2}"/>
    <cellStyle name="Comma 14 3 5 3 2 2" xfId="7423" xr:uid="{D2939A3A-ADDC-44DE-81A4-A0AACCB1CFCE}"/>
    <cellStyle name="Comma 14 3 5 3 2_ACT_NIBD EQ" xfId="7424" xr:uid="{12A24CBA-6DE0-4CD4-ADAC-6C6844E83DF1}"/>
    <cellStyle name="Comma 14 3 5 3 3" xfId="7425" xr:uid="{BE403C8E-2D08-4965-8B54-E8DBF1D382C4}"/>
    <cellStyle name="Comma 14 3 5 3_ACT_NIBD EQ" xfId="7426" xr:uid="{163C7E74-BD1E-4C64-BC88-77F5F6459243}"/>
    <cellStyle name="Comma 14 3 5 4" xfId="7427" xr:uid="{7D92D2DA-55A4-4EBB-B429-BBF949E8E26E}"/>
    <cellStyle name="Comma 14 3 5 4 2" xfId="7428" xr:uid="{C36115E6-F809-44FD-B0BE-5B1B664722F1}"/>
    <cellStyle name="Comma 14 3 5 4_ACT_NIBD EQ" xfId="7429" xr:uid="{B0A5A66F-2D93-44C0-B465-7DAB87A77CD6}"/>
    <cellStyle name="Comma 14 3 5 5" xfId="7430" xr:uid="{8B0958A7-1DBE-4F3A-8F7F-507CE4E3F973}"/>
    <cellStyle name="Comma 14 3 5_ACT_NIBD EQ" xfId="7431" xr:uid="{840ACC19-4E84-41F0-A4BA-914E61FDEB4E}"/>
    <cellStyle name="Comma 14 3 6" xfId="7432" xr:uid="{785EAB5C-04C8-4039-9A5D-DB09364730DA}"/>
    <cellStyle name="Comma 14 3 6 2" xfId="7433" xr:uid="{7F50F83E-5213-490D-811A-EA12C7064252}"/>
    <cellStyle name="Comma 14 3 6 2 2" xfId="7434" xr:uid="{92B8A331-D57A-4AA2-AA53-AE3BF92FC8F8}"/>
    <cellStyle name="Comma 14 3 6 2 2 2" xfId="7435" xr:uid="{261135B8-EC45-4FA3-A59D-51911E6449C4}"/>
    <cellStyle name="Comma 14 3 6 2 2_ACT_NIBD EQ" xfId="7436" xr:uid="{52D3A050-81B7-42F8-AEF0-8D26181B471D}"/>
    <cellStyle name="Comma 14 3 6 2 3" xfId="7437" xr:uid="{16AE7FAE-19C1-4B1B-933C-688620EDD7F0}"/>
    <cellStyle name="Comma 14 3 6 2_ACT_NIBD EQ" xfId="7438" xr:uid="{7EF0D230-C3BF-4849-9933-96F297A00E0C}"/>
    <cellStyle name="Comma 14 3 6 3" xfId="7439" xr:uid="{A1D2207F-A0D0-4DA7-8F07-724BB5F8377C}"/>
    <cellStyle name="Comma 14 3 6 3 2" xfId="7440" xr:uid="{2D8E2C81-0954-432A-87DB-094DC207DBC9}"/>
    <cellStyle name="Comma 14 3 6 3_ACT_NIBD EQ" xfId="7441" xr:uid="{E4EE1A32-B071-464F-8475-280EEF9DC9C5}"/>
    <cellStyle name="Comma 14 3 6 4" xfId="7442" xr:uid="{6693B123-5DED-4B26-87B6-7CE1FE414E6D}"/>
    <cellStyle name="Comma 14 3 6_ACT_NIBD EQ" xfId="7443" xr:uid="{411141A3-6074-4494-9487-F584D202333B}"/>
    <cellStyle name="Comma 14 3 7" xfId="7444" xr:uid="{45C2741E-A8DA-46DC-A259-5D7C7E325353}"/>
    <cellStyle name="Comma 14 3 7 2" xfId="7445" xr:uid="{53FBE17A-5696-43A4-8F57-8175B2EB46F3}"/>
    <cellStyle name="Comma 14 3 7 2 2" xfId="7446" xr:uid="{5DB5C1C4-FBF0-45DA-B70A-C3CE14C27975}"/>
    <cellStyle name="Comma 14 3 7 2_ACT_NIBD EQ" xfId="7447" xr:uid="{7D66B153-1F83-41CA-A06A-9425F0DA1EE8}"/>
    <cellStyle name="Comma 14 3 7 3" xfId="7448" xr:uid="{02A3A196-9655-4E81-829C-642BEA5641E7}"/>
    <cellStyle name="Comma 14 3 7_ACT_NIBD EQ" xfId="7449" xr:uid="{D7038E41-66CC-4AE6-97C4-700B420D381A}"/>
    <cellStyle name="Comma 14 3 8" xfId="7450" xr:uid="{E4E96B36-B7BD-4030-86B4-DE320D5F73CC}"/>
    <cellStyle name="Comma 14 3 8 2" xfId="7451" xr:uid="{4BBB0FDD-2515-452A-AFBA-812880931277}"/>
    <cellStyle name="Comma 14 3 8_ACT_NIBD EQ" xfId="7452" xr:uid="{3C3F32EF-F52E-4AB9-970E-25516B4F208B}"/>
    <cellStyle name="Comma 14 3 9" xfId="7453" xr:uid="{212AF9FE-0961-4D57-8098-6CE820E77D54}"/>
    <cellStyle name="Comma 14 3_ACT Segment adj EBITDA" xfId="7454" xr:uid="{2189B577-A0CD-494A-B187-A00EE0617F16}"/>
    <cellStyle name="Comma 14 4" xfId="7455" xr:uid="{C45A3AE4-0571-43BA-B50D-BF2C951DC553}"/>
    <cellStyle name="Comma 14 4 10" xfId="7456" xr:uid="{9B8E24E5-6F0C-4B28-9965-C75EF92A4374}"/>
    <cellStyle name="Comma 14 4 2" xfId="7457" xr:uid="{0985921F-D1B1-4A60-82F3-950692EC18CF}"/>
    <cellStyle name="Comma 14 4 2 2" xfId="7458" xr:uid="{F27BC6E2-6411-4E72-92C2-858494A9188D}"/>
    <cellStyle name="Comma 14 4 2 2 2" xfId="7459" xr:uid="{5DB15590-251C-4C84-80C3-98B3BA4379A4}"/>
    <cellStyle name="Comma 14 4 2 2 2 2" xfId="7460" xr:uid="{9CBB09BD-8751-4B77-8DD3-81AC4F9A3653}"/>
    <cellStyle name="Comma 14 4 2 2 2 2 2" xfId="7461" xr:uid="{00F7B5F0-33C2-4BC0-A708-A68A1F6C02E8}"/>
    <cellStyle name="Comma 14 4 2 2 2 2 2 2" xfId="7462" xr:uid="{9201B86B-224C-4737-8E34-F61E44E15979}"/>
    <cellStyle name="Comma 14 4 2 2 2 2 2 2 2" xfId="7463" xr:uid="{49543EDD-E46E-45BC-9643-9AC6142A650D}"/>
    <cellStyle name="Comma 14 4 2 2 2 2 2 2_ACT_NIBD EQ" xfId="7464" xr:uid="{D467B414-73C0-45E7-9D1E-DF5FE199BAAD}"/>
    <cellStyle name="Comma 14 4 2 2 2 2 2 3" xfId="7465" xr:uid="{59E229BC-CFB4-449A-8C69-D08AE22F7FDB}"/>
    <cellStyle name="Comma 14 4 2 2 2 2 2_ACT_NIBD EQ" xfId="7466" xr:uid="{D969A2D3-0C29-4F24-B231-32D33E81E775}"/>
    <cellStyle name="Comma 14 4 2 2 2 2 3" xfId="7467" xr:uid="{070FCEFA-4A65-4FF0-B0F4-14C4BB208B7D}"/>
    <cellStyle name="Comma 14 4 2 2 2 2 3 2" xfId="7468" xr:uid="{7DF5168A-8329-4BA3-B0BE-59BDE6C5A3F3}"/>
    <cellStyle name="Comma 14 4 2 2 2 2 3_ACT_NIBD EQ" xfId="7469" xr:uid="{24D257D2-07BB-4CD9-825E-8D6CFE89F46A}"/>
    <cellStyle name="Comma 14 4 2 2 2 2 4" xfId="7470" xr:uid="{50D0C557-6143-4003-A16D-F41378082F3F}"/>
    <cellStyle name="Comma 14 4 2 2 2 2_ACT_NIBD EQ" xfId="7471" xr:uid="{90ACB8B9-9F05-4138-BA37-2F7A2EAEC8A6}"/>
    <cellStyle name="Comma 14 4 2 2 2 3" xfId="7472" xr:uid="{BFABC64C-2628-4583-9D2F-CC4A1B33045A}"/>
    <cellStyle name="Comma 14 4 2 2 2 3 2" xfId="7473" xr:uid="{BFA5F67B-9961-43FF-B62A-7F1E9F94E970}"/>
    <cellStyle name="Comma 14 4 2 2 2 3 2 2" xfId="7474" xr:uid="{6BE0AA4F-FAA8-4FFA-83AB-4E70D139722C}"/>
    <cellStyle name="Comma 14 4 2 2 2 3 2_ACT_NIBD EQ" xfId="7475" xr:uid="{DE845525-366C-4B63-AC12-E750AE618F47}"/>
    <cellStyle name="Comma 14 4 2 2 2 3 3" xfId="7476" xr:uid="{672691CC-1EE2-49F8-B206-BBF71C19AE63}"/>
    <cellStyle name="Comma 14 4 2 2 2 3_ACT_NIBD EQ" xfId="7477" xr:uid="{0D51C3B1-D5B2-4E9F-B736-1134E000C813}"/>
    <cellStyle name="Comma 14 4 2 2 2 4" xfId="7478" xr:uid="{2684B44F-E69F-441A-9D93-02439F034FD2}"/>
    <cellStyle name="Comma 14 4 2 2 2 4 2" xfId="7479" xr:uid="{EB904783-973D-4972-B0E5-7316DD50C9FC}"/>
    <cellStyle name="Comma 14 4 2 2 2 4_ACT_NIBD EQ" xfId="7480" xr:uid="{7665581B-1BF2-4339-B33C-9FAAD729C955}"/>
    <cellStyle name="Comma 14 4 2 2 2 5" xfId="7481" xr:uid="{7DD1E3F4-339F-49DB-9165-8150763B1363}"/>
    <cellStyle name="Comma 14 4 2 2 2_ACT_NIBD EQ" xfId="7482" xr:uid="{0B71B952-A3F7-42F0-823A-83572DCB4970}"/>
    <cellStyle name="Comma 14 4 2 2 3" xfId="7483" xr:uid="{B5DEF1D3-AE28-4724-80B5-DD9F7B17D868}"/>
    <cellStyle name="Comma 14 4 2 2 3 2" xfId="7484" xr:uid="{313EE6B8-9536-4254-956A-1B0B80AA96BE}"/>
    <cellStyle name="Comma 14 4 2 2 3 2 2" xfId="7485" xr:uid="{B62A317A-9A21-4F51-8566-2E24462ED7FC}"/>
    <cellStyle name="Comma 14 4 2 2 3 2 2 2" xfId="7486" xr:uid="{343FA17A-144A-4ADD-966C-1DD9E3596454}"/>
    <cellStyle name="Comma 14 4 2 2 3 2 2_ACT_NIBD EQ" xfId="7487" xr:uid="{E3981367-6FEB-4DDA-AB0D-73EA20B4C74E}"/>
    <cellStyle name="Comma 14 4 2 2 3 2 3" xfId="7488" xr:uid="{B4C084E4-2944-4945-9C5B-E1BFB6905B18}"/>
    <cellStyle name="Comma 14 4 2 2 3 2_ACT_NIBD EQ" xfId="7489" xr:uid="{4331F366-D93F-4290-908D-12559BCB14CE}"/>
    <cellStyle name="Comma 14 4 2 2 3 3" xfId="7490" xr:uid="{A7AA9ABA-D12E-4144-8D8D-4F755D6EB926}"/>
    <cellStyle name="Comma 14 4 2 2 3 3 2" xfId="7491" xr:uid="{9DA3FBEB-C538-4837-A337-791886C01BD4}"/>
    <cellStyle name="Comma 14 4 2 2 3 3_ACT_NIBD EQ" xfId="7492" xr:uid="{D10B7A1B-5E9A-4FBE-AB39-D03028589A82}"/>
    <cellStyle name="Comma 14 4 2 2 3 4" xfId="7493" xr:uid="{4EE922BC-2BD6-4383-8CA1-839242C1192F}"/>
    <cellStyle name="Comma 14 4 2 2 3_ACT_NIBD EQ" xfId="7494" xr:uid="{3A8888DC-03CB-43BD-83DC-58C3514D33D5}"/>
    <cellStyle name="Comma 14 4 2 2 4" xfId="7495" xr:uid="{F2B8CE12-9388-4EDB-AAB7-036F7976FD96}"/>
    <cellStyle name="Comma 14 4 2 2 4 2" xfId="7496" xr:uid="{70995926-ADF9-453E-B831-A6358DEA897F}"/>
    <cellStyle name="Comma 14 4 2 2 4 2 2" xfId="7497" xr:uid="{AA248CE2-1130-4EF2-810D-6CFB5184F6DB}"/>
    <cellStyle name="Comma 14 4 2 2 4 2_ACT_NIBD EQ" xfId="7498" xr:uid="{5CB4CD2B-B729-41F5-8EA8-836EB39FAC03}"/>
    <cellStyle name="Comma 14 4 2 2 4 3" xfId="7499" xr:uid="{D91D645C-671F-4453-B4C7-9132DB1B6BA2}"/>
    <cellStyle name="Comma 14 4 2 2 4_ACT_NIBD EQ" xfId="7500" xr:uid="{ED08DFB0-843E-478E-8AAD-CB8A12FCA3A4}"/>
    <cellStyle name="Comma 14 4 2 2 5" xfId="7501" xr:uid="{02179703-191B-440D-83A0-C4D233C51D3D}"/>
    <cellStyle name="Comma 14 4 2 2 5 2" xfId="7502" xr:uid="{367B9511-7325-487C-B6EC-B21268372DAF}"/>
    <cellStyle name="Comma 14 4 2 2 5_ACT_NIBD EQ" xfId="7503" xr:uid="{69F4D2EC-0785-4069-B825-E1B6CFEA986D}"/>
    <cellStyle name="Comma 14 4 2 2 6" xfId="7504" xr:uid="{23751983-0B6C-44E0-9687-D6AF95391C32}"/>
    <cellStyle name="Comma 14 4 2 2_ACT Segment adj EBITDA" xfId="7505" xr:uid="{3CE8EE78-E05A-4733-A083-1C7BCA3750F6}"/>
    <cellStyle name="Comma 14 4 2 3" xfId="7506" xr:uid="{8C847E5D-2357-4640-9E22-718DE3EA3D4E}"/>
    <cellStyle name="Comma 14 4 2 3 2" xfId="7507" xr:uid="{2E769EE9-0CCA-48A8-89C6-A44A66B5DA9A}"/>
    <cellStyle name="Comma 14 4 2 3 2 2" xfId="7508" xr:uid="{1CA6A517-B4C0-4DDD-92D7-14BA480AE0F5}"/>
    <cellStyle name="Comma 14 4 2 3 2 2 2" xfId="7509" xr:uid="{61306B32-CB92-4954-91B7-C39CF1DDA777}"/>
    <cellStyle name="Comma 14 4 2 3 2 2 2 2" xfId="7510" xr:uid="{8AD3F376-6882-431E-BA0B-9B3CC3E42852}"/>
    <cellStyle name="Comma 14 4 2 3 2 2 2 2 2" xfId="7511" xr:uid="{34420C2E-075F-4EB9-99F4-2D50B68C76A4}"/>
    <cellStyle name="Comma 14 4 2 3 2 2 2 2_ACT_NIBD EQ" xfId="7512" xr:uid="{F9000A3A-011E-4712-83B2-406BBDB1CBE8}"/>
    <cellStyle name="Comma 14 4 2 3 2 2 2 3" xfId="7513" xr:uid="{5505CFF1-F7A5-4563-8C09-E8E657C6776C}"/>
    <cellStyle name="Comma 14 4 2 3 2 2 2_ACT_NIBD EQ" xfId="7514" xr:uid="{2D2C18D1-8796-48B5-9C63-5AD6E31FFD27}"/>
    <cellStyle name="Comma 14 4 2 3 2 2 3" xfId="7515" xr:uid="{A7A89EE0-281D-4C7B-BCB2-D2223C4DE2EA}"/>
    <cellStyle name="Comma 14 4 2 3 2 2 3 2" xfId="7516" xr:uid="{435FBE3C-9847-4E2A-936E-7CF128CE80BB}"/>
    <cellStyle name="Comma 14 4 2 3 2 2 3_ACT_NIBD EQ" xfId="7517" xr:uid="{D6BCCE0D-6EF3-49C1-8D3F-8D436F52AB8C}"/>
    <cellStyle name="Comma 14 4 2 3 2 2 4" xfId="7518" xr:uid="{525BEE93-E189-47BC-A759-EF5101E79A48}"/>
    <cellStyle name="Comma 14 4 2 3 2 2_ACT_NIBD EQ" xfId="7519" xr:uid="{D15491B7-669A-44F6-AC7E-7CAD4A145B04}"/>
    <cellStyle name="Comma 14 4 2 3 2 3" xfId="7520" xr:uid="{D6888123-0B0D-454D-BE91-74FDF3DDD6E4}"/>
    <cellStyle name="Comma 14 4 2 3 2 3 2" xfId="7521" xr:uid="{242230B0-7D54-4817-9AE3-854C0924ABE6}"/>
    <cellStyle name="Comma 14 4 2 3 2 3 2 2" xfId="7522" xr:uid="{C5A0A6F7-F9DC-4146-B521-E8C4B73A4AE8}"/>
    <cellStyle name="Comma 14 4 2 3 2 3 2_ACT_NIBD EQ" xfId="7523" xr:uid="{AC580CDC-6E66-4025-8A8A-EA1ED42B3EFD}"/>
    <cellStyle name="Comma 14 4 2 3 2 3 3" xfId="7524" xr:uid="{4E43CBB6-C5AF-4BEE-8F02-E94A0A7D7E91}"/>
    <cellStyle name="Comma 14 4 2 3 2 3_ACT_NIBD EQ" xfId="7525" xr:uid="{C9FECCE9-28A4-48CA-A9AD-8ED2116A2093}"/>
    <cellStyle name="Comma 14 4 2 3 2 4" xfId="7526" xr:uid="{133689D8-0246-4CBB-80C0-C55E4791010E}"/>
    <cellStyle name="Comma 14 4 2 3 2 4 2" xfId="7527" xr:uid="{B2D08F5E-E215-454E-BB76-C8E8B8529B69}"/>
    <cellStyle name="Comma 14 4 2 3 2 4_ACT_NIBD EQ" xfId="7528" xr:uid="{C9755833-5564-4631-BAA3-1824329F5CD7}"/>
    <cellStyle name="Comma 14 4 2 3 2 5" xfId="7529" xr:uid="{AD0D0FF8-AA3E-4880-8E68-E01B489E48D0}"/>
    <cellStyle name="Comma 14 4 2 3 2_ACT_NIBD EQ" xfId="7530" xr:uid="{7EF30CEE-C151-40F1-AD11-D50523AFB889}"/>
    <cellStyle name="Comma 14 4 2 3 3" xfId="7531" xr:uid="{A951F1CB-C43E-4E1F-81D3-F8EA77EC0A0E}"/>
    <cellStyle name="Comma 14 4 2 3 3 2" xfId="7532" xr:uid="{F7C697B9-514B-4473-BF2D-4E03375CE5C5}"/>
    <cellStyle name="Comma 14 4 2 3 3 2 2" xfId="7533" xr:uid="{79EAB539-0C74-416A-B89D-89558865B42E}"/>
    <cellStyle name="Comma 14 4 2 3 3 2 2 2" xfId="7534" xr:uid="{60017726-A1FE-4E50-BBDA-0888942C4596}"/>
    <cellStyle name="Comma 14 4 2 3 3 2 2_ACT_NIBD EQ" xfId="7535" xr:uid="{80D40361-2131-48EB-8F09-489C81F8DAA6}"/>
    <cellStyle name="Comma 14 4 2 3 3 2 3" xfId="7536" xr:uid="{A4F912F9-A972-47CA-B15E-5FAD8FDE5395}"/>
    <cellStyle name="Comma 14 4 2 3 3 2_ACT_NIBD EQ" xfId="7537" xr:uid="{E02A5ACD-ACFF-4F70-9395-D6B68BCDC436}"/>
    <cellStyle name="Comma 14 4 2 3 3 3" xfId="7538" xr:uid="{126CE5AA-2209-4D16-A555-558A4BDD85AA}"/>
    <cellStyle name="Comma 14 4 2 3 3 3 2" xfId="7539" xr:uid="{411DCE8D-9624-4271-9690-1561FC0C4E38}"/>
    <cellStyle name="Comma 14 4 2 3 3 3_ACT_NIBD EQ" xfId="7540" xr:uid="{6D54A079-DE6B-4A99-A8DB-2A61B86CA93E}"/>
    <cellStyle name="Comma 14 4 2 3 3 4" xfId="7541" xr:uid="{0641979D-7FE7-43FC-8742-0301F595F108}"/>
    <cellStyle name="Comma 14 4 2 3 3_ACT_NIBD EQ" xfId="7542" xr:uid="{781758E7-AC83-404E-AC46-69FD94F05F21}"/>
    <cellStyle name="Comma 14 4 2 3 4" xfId="7543" xr:uid="{D3295305-09FE-4ABD-AC88-FFC0727E1317}"/>
    <cellStyle name="Comma 14 4 2 3 4 2" xfId="7544" xr:uid="{2318D8F5-B828-430C-97EF-8ABBD4F3BA1D}"/>
    <cellStyle name="Comma 14 4 2 3 4 2 2" xfId="7545" xr:uid="{6893705F-113B-4355-9451-7ED6C848ACDA}"/>
    <cellStyle name="Comma 14 4 2 3 4 2_ACT_NIBD EQ" xfId="7546" xr:uid="{346894D1-2EAB-4C25-8F14-3AE75A3C22A2}"/>
    <cellStyle name="Comma 14 4 2 3 4 3" xfId="7547" xr:uid="{00FFD05A-E7D3-4E42-9EE6-96138838416E}"/>
    <cellStyle name="Comma 14 4 2 3 4_ACT_NIBD EQ" xfId="7548" xr:uid="{86937F40-7B5C-45EA-9805-AD830ADD9A9E}"/>
    <cellStyle name="Comma 14 4 2 3 5" xfId="7549" xr:uid="{638A833E-BDF7-476E-A3B8-5799EF6E620E}"/>
    <cellStyle name="Comma 14 4 2 3 5 2" xfId="7550" xr:uid="{55E677B6-3FB1-4547-BFA8-2D99C829F200}"/>
    <cellStyle name="Comma 14 4 2 3 5_ACT_NIBD EQ" xfId="7551" xr:uid="{59B3A95B-2253-440A-A6D3-CACE92AAFA1A}"/>
    <cellStyle name="Comma 14 4 2 3 6" xfId="7552" xr:uid="{4DCBD183-9C9A-4633-8CC0-A690B955F72D}"/>
    <cellStyle name="Comma 14 4 2 3_ACT Segment adj EBITDA" xfId="7553" xr:uid="{FDA8283F-5606-4C72-92C2-F0661C29855F}"/>
    <cellStyle name="Comma 14 4 2 4" xfId="7554" xr:uid="{FC1FB82C-D43F-42E8-A7E3-A74F692AF171}"/>
    <cellStyle name="Comma 14 4 2 4 2" xfId="7555" xr:uid="{4B7D1126-0263-485F-9D43-56B27C94FEAD}"/>
    <cellStyle name="Comma 14 4 2 4 2 2" xfId="7556" xr:uid="{7EBDA327-3C1E-4B8D-B7CF-DC6BC33C9307}"/>
    <cellStyle name="Comma 14 4 2 4 2 2 2" xfId="7557" xr:uid="{A59C3B4C-38C5-4767-984D-698FEFAF7C6E}"/>
    <cellStyle name="Comma 14 4 2 4 2 2 2 2" xfId="7558" xr:uid="{AAD81BFB-B7F0-4037-8191-BEAAA7034387}"/>
    <cellStyle name="Comma 14 4 2 4 2 2 2_ACT_NIBD EQ" xfId="7559" xr:uid="{84F58CEA-8AC4-4CED-85DF-88FFADD0084F}"/>
    <cellStyle name="Comma 14 4 2 4 2 2 3" xfId="7560" xr:uid="{211E1140-334C-4246-BA41-5C92397C0C9C}"/>
    <cellStyle name="Comma 14 4 2 4 2 2_ACT_NIBD EQ" xfId="7561" xr:uid="{6CFA978D-667F-4CFE-B273-C0D590B4DD33}"/>
    <cellStyle name="Comma 14 4 2 4 2 3" xfId="7562" xr:uid="{633BE5CC-3E16-47C1-9DC3-B43262552009}"/>
    <cellStyle name="Comma 14 4 2 4 2 3 2" xfId="7563" xr:uid="{37EBD293-DD13-458A-830B-C2496F6F7C76}"/>
    <cellStyle name="Comma 14 4 2 4 2 3_ACT_NIBD EQ" xfId="7564" xr:uid="{ADC2E0CE-5A4A-421F-B335-14A0854282D4}"/>
    <cellStyle name="Comma 14 4 2 4 2 4" xfId="7565" xr:uid="{7082E627-04AD-4806-9647-356E440B635F}"/>
    <cellStyle name="Comma 14 4 2 4 2_ACT_NIBD EQ" xfId="7566" xr:uid="{E27890BA-F9E3-45AB-83E7-3C73455E5E74}"/>
    <cellStyle name="Comma 14 4 2 4 3" xfId="7567" xr:uid="{5F91F3D0-1EC5-4DC0-832D-AA5E5233A356}"/>
    <cellStyle name="Comma 14 4 2 4 3 2" xfId="7568" xr:uid="{4D099E65-1E47-4A61-BFD3-714A93582DCC}"/>
    <cellStyle name="Comma 14 4 2 4 3 2 2" xfId="7569" xr:uid="{A3001844-E328-4E9C-9609-5A33096865F6}"/>
    <cellStyle name="Comma 14 4 2 4 3 2_ACT_NIBD EQ" xfId="7570" xr:uid="{6A4E3320-4AB7-4F00-A73C-7DFE4D7B1D23}"/>
    <cellStyle name="Comma 14 4 2 4 3 3" xfId="7571" xr:uid="{F9975E04-2F24-4000-8239-65E07ADDE1AB}"/>
    <cellStyle name="Comma 14 4 2 4 3_ACT_NIBD EQ" xfId="7572" xr:uid="{0945C318-1DF2-4BA2-906B-70E43641A4AD}"/>
    <cellStyle name="Comma 14 4 2 4 4" xfId="7573" xr:uid="{395EB25D-4062-417D-A30D-F29A854A942B}"/>
    <cellStyle name="Comma 14 4 2 4 4 2" xfId="7574" xr:uid="{CBE949BE-06BB-43C5-A1EA-70241CC2931C}"/>
    <cellStyle name="Comma 14 4 2 4 4_ACT_NIBD EQ" xfId="7575" xr:uid="{42A4686D-2338-4CC1-8815-FE8D0A90C57E}"/>
    <cellStyle name="Comma 14 4 2 4 5" xfId="7576" xr:uid="{BD49C53E-BBA9-4BC0-AD68-D06CC6816693}"/>
    <cellStyle name="Comma 14 4 2 4_ACT_NIBD EQ" xfId="7577" xr:uid="{96E0C915-2B4C-4F60-8D2A-700D4832236B}"/>
    <cellStyle name="Comma 14 4 2 5" xfId="7578" xr:uid="{97FB49A3-2D95-4071-B4B9-D4DD9064A714}"/>
    <cellStyle name="Comma 14 4 2 5 2" xfId="7579" xr:uid="{E026D224-F55E-4402-8A5F-F7AB95FE1976}"/>
    <cellStyle name="Comma 14 4 2 5 2 2" xfId="7580" xr:uid="{E9E1B395-79E7-4A50-9931-32A307047BB2}"/>
    <cellStyle name="Comma 14 4 2 5 2 2 2" xfId="7581" xr:uid="{2166EA12-6D7B-48C0-AB10-AACC0B078D58}"/>
    <cellStyle name="Comma 14 4 2 5 2 2_ACT_NIBD EQ" xfId="7582" xr:uid="{CE25B919-28AC-49F4-8286-6E8A032A2D0D}"/>
    <cellStyle name="Comma 14 4 2 5 2 3" xfId="7583" xr:uid="{CD46D59F-4F1A-4E8C-AA59-2B5688750C3C}"/>
    <cellStyle name="Comma 14 4 2 5 2_ACT_NIBD EQ" xfId="7584" xr:uid="{27EC0191-A21E-4AB3-8DF6-32E4E05CBE08}"/>
    <cellStyle name="Comma 14 4 2 5 3" xfId="7585" xr:uid="{707CEBEF-E35A-4122-9F80-2C957F45DA80}"/>
    <cellStyle name="Comma 14 4 2 5 3 2" xfId="7586" xr:uid="{7E0D2D85-0A2C-4D86-86CC-48E78B949C48}"/>
    <cellStyle name="Comma 14 4 2 5 3_ACT_NIBD EQ" xfId="7587" xr:uid="{8F4DB7C7-96D3-46AD-9F0D-7E381569ACA4}"/>
    <cellStyle name="Comma 14 4 2 5 4" xfId="7588" xr:uid="{93627ECE-F2B7-483F-A684-9315EA3E42FD}"/>
    <cellStyle name="Comma 14 4 2 5_ACT_NIBD EQ" xfId="7589" xr:uid="{5C2D2057-B2AF-45A6-A3C8-7556AB715D7E}"/>
    <cellStyle name="Comma 14 4 2 6" xfId="7590" xr:uid="{F32422C2-7DE5-41B8-8468-D65F078F2C80}"/>
    <cellStyle name="Comma 14 4 2 6 2" xfId="7591" xr:uid="{3E2DEDD1-B835-460B-BCBA-0BD96219BCDB}"/>
    <cellStyle name="Comma 14 4 2 6 2 2" xfId="7592" xr:uid="{46BE7D04-6C73-490C-9726-450EE1AC90FA}"/>
    <cellStyle name="Comma 14 4 2 6 2_ACT_NIBD EQ" xfId="7593" xr:uid="{E26C3F61-7283-4F98-9FE9-35EE3AF52D7F}"/>
    <cellStyle name="Comma 14 4 2 6 3" xfId="7594" xr:uid="{F0B353CB-EDBD-4C55-A3A8-84BF76B07AE4}"/>
    <cellStyle name="Comma 14 4 2 6_ACT_NIBD EQ" xfId="7595" xr:uid="{0CFC0529-B7E1-4F16-B2F7-270F6AD94D26}"/>
    <cellStyle name="Comma 14 4 2 7" xfId="7596" xr:uid="{91F4D8C8-B698-46F3-A3A2-0D396BE00276}"/>
    <cellStyle name="Comma 14 4 2 7 2" xfId="7597" xr:uid="{9BD217AF-5037-4D90-9244-D66EFFBDF017}"/>
    <cellStyle name="Comma 14 4 2 7_ACT_NIBD EQ" xfId="7598" xr:uid="{B5CFDC14-204E-433C-9821-30DED312E95B}"/>
    <cellStyle name="Comma 14 4 2 8" xfId="7599" xr:uid="{4AF53F6C-58BC-45C8-A861-C6BE492AA4F7}"/>
    <cellStyle name="Comma 14 4 2_ACT Segment adj EBITDA" xfId="7600" xr:uid="{5420B31D-1247-4057-BCB1-F09297A037BB}"/>
    <cellStyle name="Comma 14 4 3" xfId="7601" xr:uid="{907030A4-E6B8-442F-B87E-5035475A286D}"/>
    <cellStyle name="Comma 14 4 3 2" xfId="7602" xr:uid="{F121E37B-AD60-412E-A78F-72F7037B02CA}"/>
    <cellStyle name="Comma 14 4 3 2 2" xfId="7603" xr:uid="{BF3B879F-0533-407B-9B13-FA52CFDBBD81}"/>
    <cellStyle name="Comma 14 4 3 2 2 2" xfId="7604" xr:uid="{F853FDBA-BBAA-401A-9EFE-AF1487325C18}"/>
    <cellStyle name="Comma 14 4 3 2 2 2 2" xfId="7605" xr:uid="{C2462E54-C279-4007-BBFC-F4A5F74B61DE}"/>
    <cellStyle name="Comma 14 4 3 2 2 2 2 2" xfId="7606" xr:uid="{1D089C0B-9708-4C38-920A-1C0461C8748D}"/>
    <cellStyle name="Comma 14 4 3 2 2 2 2_ACT_NIBD EQ" xfId="7607" xr:uid="{380A2717-C8C3-4118-8D24-9DC05A9EA1DB}"/>
    <cellStyle name="Comma 14 4 3 2 2 2 3" xfId="7608" xr:uid="{DBE9A370-3AAF-4BC7-85B3-9B32F641C521}"/>
    <cellStyle name="Comma 14 4 3 2 2 2_ACT_NIBD EQ" xfId="7609" xr:uid="{2BBF886C-548A-4720-88AA-159650DC83E9}"/>
    <cellStyle name="Comma 14 4 3 2 2 3" xfId="7610" xr:uid="{58F8C8BF-4E38-48F3-AB79-5AEFD3B0C21F}"/>
    <cellStyle name="Comma 14 4 3 2 2 3 2" xfId="7611" xr:uid="{09058482-577B-4855-AC9E-E229D0B8413C}"/>
    <cellStyle name="Comma 14 4 3 2 2 3_ACT_NIBD EQ" xfId="7612" xr:uid="{97CF48CA-DA50-4A51-8E60-F5FAE7FF2597}"/>
    <cellStyle name="Comma 14 4 3 2 2 4" xfId="7613" xr:uid="{835F30D0-3906-4704-8BEE-765E9533CA13}"/>
    <cellStyle name="Comma 14 4 3 2 2_ACT_NIBD EQ" xfId="7614" xr:uid="{90A9F55F-35E2-41DB-B019-08C6241205BC}"/>
    <cellStyle name="Comma 14 4 3 2 3" xfId="7615" xr:uid="{4D8BF2EC-263E-4129-A797-9978BCA7BCCD}"/>
    <cellStyle name="Comma 14 4 3 2 3 2" xfId="7616" xr:uid="{A2B0C7D7-0745-4891-A5C7-0FD43F614AE9}"/>
    <cellStyle name="Comma 14 4 3 2 3 2 2" xfId="7617" xr:uid="{29AC17E8-D8E3-412B-9B96-202D333BC900}"/>
    <cellStyle name="Comma 14 4 3 2 3 2_ACT_NIBD EQ" xfId="7618" xr:uid="{96621315-DB06-4F17-A1A1-03297F69FD0A}"/>
    <cellStyle name="Comma 14 4 3 2 3 3" xfId="7619" xr:uid="{B37C40B7-8C4D-4673-9B12-474AB71FC300}"/>
    <cellStyle name="Comma 14 4 3 2 3_ACT_NIBD EQ" xfId="7620" xr:uid="{D0C20CF0-777E-488C-9971-B24D887A9843}"/>
    <cellStyle name="Comma 14 4 3 2 4" xfId="7621" xr:uid="{CE5A43DC-69BA-4F87-B3B8-FCA6CA17BABA}"/>
    <cellStyle name="Comma 14 4 3 2 4 2" xfId="7622" xr:uid="{BEDAF865-B005-4D13-A744-2D494AFCB27E}"/>
    <cellStyle name="Comma 14 4 3 2 4_ACT_NIBD EQ" xfId="7623" xr:uid="{EDC4070B-3C65-4151-8553-EDDE83479BD9}"/>
    <cellStyle name="Comma 14 4 3 2 5" xfId="7624" xr:uid="{4EFC07A1-256E-4D51-9194-08EB27434071}"/>
    <cellStyle name="Comma 14 4 3 2_ACT_NIBD EQ" xfId="7625" xr:uid="{76F05EED-6AB6-4FF9-B355-2ED280652A4E}"/>
    <cellStyle name="Comma 14 4 3 3" xfId="7626" xr:uid="{A6B54B0F-6CD0-496D-BE35-36AE550E7FB3}"/>
    <cellStyle name="Comma 14 4 3 3 2" xfId="7627" xr:uid="{C53492D2-271F-40A5-8E71-52FB9D3403C1}"/>
    <cellStyle name="Comma 14 4 3 3 2 2" xfId="7628" xr:uid="{51058FBF-A5EC-4383-B1FA-C8E515582B99}"/>
    <cellStyle name="Comma 14 4 3 3 2 2 2" xfId="7629" xr:uid="{DA730C5F-1FAF-4AEF-A0AD-A4C1379ADAE9}"/>
    <cellStyle name="Comma 14 4 3 3 2 2_ACT_NIBD EQ" xfId="7630" xr:uid="{78D69929-26F4-4051-834A-CCFC70FE99BF}"/>
    <cellStyle name="Comma 14 4 3 3 2 3" xfId="7631" xr:uid="{B90CBBD0-09F5-4916-955E-1EA09950C4DB}"/>
    <cellStyle name="Comma 14 4 3 3 2_ACT_NIBD EQ" xfId="7632" xr:uid="{C59C1BB8-B5F1-48D2-B3D6-4F456431F036}"/>
    <cellStyle name="Comma 14 4 3 3 3" xfId="7633" xr:uid="{2684B489-EB74-4D41-988E-6850BE822975}"/>
    <cellStyle name="Comma 14 4 3 3 3 2" xfId="7634" xr:uid="{3A0C42D8-B45B-44BA-9499-76E50CB0353B}"/>
    <cellStyle name="Comma 14 4 3 3 3_ACT_NIBD EQ" xfId="7635" xr:uid="{137C3A5D-C274-4717-9538-4E2EDCBD0356}"/>
    <cellStyle name="Comma 14 4 3 3 4" xfId="7636" xr:uid="{BFDBDFEB-0E6B-4E59-B286-86966DFDF5F9}"/>
    <cellStyle name="Comma 14 4 3 3_ACT_NIBD EQ" xfId="7637" xr:uid="{4C0DB879-703D-4682-84D2-C8E428F0011C}"/>
    <cellStyle name="Comma 14 4 3 4" xfId="7638" xr:uid="{7251FEBF-8963-4017-A74D-6BE2AFFB3A02}"/>
    <cellStyle name="Comma 14 4 3 4 2" xfId="7639" xr:uid="{60F34C57-640C-4C3F-9FE3-5A339FA96FC8}"/>
    <cellStyle name="Comma 14 4 3 4 2 2" xfId="7640" xr:uid="{E603B19E-FB1D-4240-9E13-F7F0C5832746}"/>
    <cellStyle name="Comma 14 4 3 4 2_ACT_NIBD EQ" xfId="7641" xr:uid="{333DDD88-F2C9-4495-A333-4A95DFC94C74}"/>
    <cellStyle name="Comma 14 4 3 4 3" xfId="7642" xr:uid="{9061986D-5D09-467F-A135-45579E1988D4}"/>
    <cellStyle name="Comma 14 4 3 4_ACT_NIBD EQ" xfId="7643" xr:uid="{866EF13E-EE91-4B2B-89E3-27B1DA3AFC31}"/>
    <cellStyle name="Comma 14 4 3 5" xfId="7644" xr:uid="{A0606A4C-7C41-47D7-81F5-4707E14E2B0E}"/>
    <cellStyle name="Comma 14 4 3 5 2" xfId="7645" xr:uid="{E18ECFBE-AC35-4D25-9E1F-1E85F8DA15A9}"/>
    <cellStyle name="Comma 14 4 3 5_ACT_NIBD EQ" xfId="7646" xr:uid="{5EB27513-8B4D-44A8-A931-E4408D62209A}"/>
    <cellStyle name="Comma 14 4 3 6" xfId="7647" xr:uid="{E06EFF66-8226-4A30-9E48-0D2ACD0EF330}"/>
    <cellStyle name="Comma 14 4 3_ACT Segment adj EBITDA" xfId="7648" xr:uid="{BFA57C6B-B764-4CFA-A328-11C37CAB4345}"/>
    <cellStyle name="Comma 14 4 4" xfId="7649" xr:uid="{A9EAA858-C5DF-49E1-9259-4577BCE0A50B}"/>
    <cellStyle name="Comma 14 4 4 2" xfId="7650" xr:uid="{32B41539-D6F6-46A2-8935-10615FF51C0C}"/>
    <cellStyle name="Comma 14 4 4 2 2" xfId="7651" xr:uid="{B7F277A9-60C7-49C3-910C-8EA5DA7580AB}"/>
    <cellStyle name="Comma 14 4 4 2 2 2" xfId="7652" xr:uid="{EE099E39-59D4-48AE-AEA4-A2E857F72530}"/>
    <cellStyle name="Comma 14 4 4 2 2 2 2" xfId="7653" xr:uid="{C5CA8B69-67EF-4478-80C3-0EB620AFAA98}"/>
    <cellStyle name="Comma 14 4 4 2 2 2 2 2" xfId="7654" xr:uid="{3BB1CC42-A6F5-4A70-874E-8F08EFB8541D}"/>
    <cellStyle name="Comma 14 4 4 2 2 2 2_ACT_NIBD EQ" xfId="7655" xr:uid="{743A16C6-B2A6-460B-B1EE-47E0B46D0279}"/>
    <cellStyle name="Comma 14 4 4 2 2 2 3" xfId="7656" xr:uid="{14942FF8-53B1-4116-8AE0-61E1BC5C988F}"/>
    <cellStyle name="Comma 14 4 4 2 2 2_ACT_NIBD EQ" xfId="7657" xr:uid="{6067DE47-9796-426E-8629-ACDDD57DA754}"/>
    <cellStyle name="Comma 14 4 4 2 2 3" xfId="7658" xr:uid="{C15DA1C0-A5A6-43A9-BB10-B6E987B61631}"/>
    <cellStyle name="Comma 14 4 4 2 2 3 2" xfId="7659" xr:uid="{95AD4DB9-78A8-4F74-9E65-26EBC3AA2612}"/>
    <cellStyle name="Comma 14 4 4 2 2 3_ACT_NIBD EQ" xfId="7660" xr:uid="{48CF29F6-1FAC-44DE-8423-0E71247FAD4C}"/>
    <cellStyle name="Comma 14 4 4 2 2 4" xfId="7661" xr:uid="{60976B8C-3EC3-4461-90CF-F424B2979EF2}"/>
    <cellStyle name="Comma 14 4 4 2 2_ACT_NIBD EQ" xfId="7662" xr:uid="{DEA2DFE7-1AC9-4768-B85F-D6FC72D5FCCE}"/>
    <cellStyle name="Comma 14 4 4 2 3" xfId="7663" xr:uid="{5E24C1C1-3A2D-4943-86DE-96423C7C2560}"/>
    <cellStyle name="Comma 14 4 4 2 3 2" xfId="7664" xr:uid="{FC5CE022-E99D-47BE-ADA9-255C7DA9BB7A}"/>
    <cellStyle name="Comma 14 4 4 2 3 2 2" xfId="7665" xr:uid="{EBBFE6F9-155F-46C1-A51A-8B716A58BDAA}"/>
    <cellStyle name="Comma 14 4 4 2 3 2_ACT_NIBD EQ" xfId="7666" xr:uid="{284BF35D-E8D9-4E8D-998E-23A02D590EA4}"/>
    <cellStyle name="Comma 14 4 4 2 3 3" xfId="7667" xr:uid="{374EF909-7363-4EE3-8766-39C9D9E3E90E}"/>
    <cellStyle name="Comma 14 4 4 2 3_ACT_NIBD EQ" xfId="7668" xr:uid="{0C57FFCA-CDA1-470E-AD93-9A7C42917611}"/>
    <cellStyle name="Comma 14 4 4 2 4" xfId="7669" xr:uid="{33DB2F31-25F9-41B7-B2B0-2B52606C3826}"/>
    <cellStyle name="Comma 14 4 4 2 4 2" xfId="7670" xr:uid="{7412628C-6819-4E9E-8654-B73C51306DB7}"/>
    <cellStyle name="Comma 14 4 4 2 4_ACT_NIBD EQ" xfId="7671" xr:uid="{708DBFC2-2896-4928-B85E-757F9603E734}"/>
    <cellStyle name="Comma 14 4 4 2 5" xfId="7672" xr:uid="{7C894BD3-3409-4ABE-BD08-513D2435ECD6}"/>
    <cellStyle name="Comma 14 4 4 2_ACT_NIBD EQ" xfId="7673" xr:uid="{A974152A-7F1D-4EB6-BAB0-F7197D73797C}"/>
    <cellStyle name="Comma 14 4 4 3" xfId="7674" xr:uid="{3D848C08-58EC-4865-B648-BCB873CAA426}"/>
    <cellStyle name="Comma 14 4 4 3 2" xfId="7675" xr:uid="{767B7A4F-17F6-4D99-8978-FB411D883682}"/>
    <cellStyle name="Comma 14 4 4 3 2 2" xfId="7676" xr:uid="{0408F79E-4FB3-4679-B211-8BF86DC70503}"/>
    <cellStyle name="Comma 14 4 4 3 2 2 2" xfId="7677" xr:uid="{CEE55659-FE9B-49D3-BF12-DA00DC7844EC}"/>
    <cellStyle name="Comma 14 4 4 3 2 2_ACT_NIBD EQ" xfId="7678" xr:uid="{6F8058DB-EEB3-4975-A946-3F31C931E01B}"/>
    <cellStyle name="Comma 14 4 4 3 2 3" xfId="7679" xr:uid="{CE56442E-D87B-4621-8071-53575ADD784E}"/>
    <cellStyle name="Comma 14 4 4 3 2_ACT_NIBD EQ" xfId="7680" xr:uid="{1F6ACB6C-4FDA-4A6F-BB2C-335A27668741}"/>
    <cellStyle name="Comma 14 4 4 3 3" xfId="7681" xr:uid="{1B5F3C16-AFCF-483B-889A-354C030CA621}"/>
    <cellStyle name="Comma 14 4 4 3 3 2" xfId="7682" xr:uid="{E8312822-12F4-4C41-95A3-730B827A941D}"/>
    <cellStyle name="Comma 14 4 4 3 3_ACT_NIBD EQ" xfId="7683" xr:uid="{11A47FDC-1C3C-4E3C-9945-4045C32106B9}"/>
    <cellStyle name="Comma 14 4 4 3 4" xfId="7684" xr:uid="{5C86D7B4-168B-41E6-AB76-EC9B24E91E37}"/>
    <cellStyle name="Comma 14 4 4 3_ACT_NIBD EQ" xfId="7685" xr:uid="{8F02EC58-5D25-47F2-9C03-C1794C082059}"/>
    <cellStyle name="Comma 14 4 4 4" xfId="7686" xr:uid="{D61442A3-D27D-4B5B-9483-74B8A372B711}"/>
    <cellStyle name="Comma 14 4 4 4 2" xfId="7687" xr:uid="{D99E3595-5160-4FBA-9CD7-1ED2CD4B28FB}"/>
    <cellStyle name="Comma 14 4 4 4 2 2" xfId="7688" xr:uid="{63092BD9-1DC3-47C3-AC95-6C694C4DD4A9}"/>
    <cellStyle name="Comma 14 4 4 4 2_ACT_NIBD EQ" xfId="7689" xr:uid="{B4425992-9E35-48BB-94C8-1D0CC5E28DAA}"/>
    <cellStyle name="Comma 14 4 4 4 3" xfId="7690" xr:uid="{48FC56F2-8891-48F9-A598-1DC19E1A12FA}"/>
    <cellStyle name="Comma 14 4 4 4_ACT_NIBD EQ" xfId="7691" xr:uid="{88821476-2621-4E24-87AC-74FC3A5C618B}"/>
    <cellStyle name="Comma 14 4 4 5" xfId="7692" xr:uid="{66DA8BBB-83CF-4BBA-8D06-D033C0EA1639}"/>
    <cellStyle name="Comma 14 4 4 5 2" xfId="7693" xr:uid="{F4DC0CF5-C8E9-4B53-841C-B86597273FFD}"/>
    <cellStyle name="Comma 14 4 4 5_ACT_NIBD EQ" xfId="7694" xr:uid="{CD4AF584-F1BE-46D8-AEE0-EE5054AA3BE4}"/>
    <cellStyle name="Comma 14 4 4 6" xfId="7695" xr:uid="{62DE1C7E-7827-425D-A669-7FDF8B4734B6}"/>
    <cellStyle name="Comma 14 4 4_ACT Segment adj EBITDA" xfId="7696" xr:uid="{6B9B47C5-D05F-4282-8128-CCC7200D441B}"/>
    <cellStyle name="Comma 14 4 5" xfId="7697" xr:uid="{2F2948D2-F220-440A-BB3A-F1950CF4A49B}"/>
    <cellStyle name="Comma 14 4 5 2" xfId="7698" xr:uid="{1B453161-4AE7-4BC6-B95B-DE81E76E07CF}"/>
    <cellStyle name="Comma 14 4 5 2 2" xfId="7699" xr:uid="{04F3AD78-2F8B-496D-8D0C-712EE688DB39}"/>
    <cellStyle name="Comma 14 4 5 2 2 2" xfId="7700" xr:uid="{E87C6AF7-8BA5-49D5-B22E-B49FDD1FD1A3}"/>
    <cellStyle name="Comma 14 4 5 2 2 2 2" xfId="7701" xr:uid="{BAD2558E-4DC2-4659-8B49-A1DFED49AE5E}"/>
    <cellStyle name="Comma 14 4 5 2 2 2_ACT_NIBD EQ" xfId="7702" xr:uid="{CB945C1E-ED23-45BD-9F46-99B297E39AE7}"/>
    <cellStyle name="Comma 14 4 5 2 2 3" xfId="7703" xr:uid="{0419DD94-6EEC-4CEB-B857-A1D941C25C9B}"/>
    <cellStyle name="Comma 14 4 5 2 2_ACT_NIBD EQ" xfId="7704" xr:uid="{8A5467E9-FC84-419C-8729-3BCA37384527}"/>
    <cellStyle name="Comma 14 4 5 2 3" xfId="7705" xr:uid="{DF117E11-D5CF-49AC-A44B-FB7EB0BB0C89}"/>
    <cellStyle name="Comma 14 4 5 2 3 2" xfId="7706" xr:uid="{DB91CEA9-E4A4-4634-8CB4-B1811365F667}"/>
    <cellStyle name="Comma 14 4 5 2 3_ACT_NIBD EQ" xfId="7707" xr:uid="{17D1F518-08C9-4E71-8519-5D7A46C47690}"/>
    <cellStyle name="Comma 14 4 5 2 4" xfId="7708" xr:uid="{EE2171B5-2A07-44AD-B1F1-428184081AD5}"/>
    <cellStyle name="Comma 14 4 5 2_ACT_NIBD EQ" xfId="7709" xr:uid="{4282866E-75B4-4B1C-B1D6-35B06311C5FC}"/>
    <cellStyle name="Comma 14 4 5 3" xfId="7710" xr:uid="{D5673C83-FAE8-4EFF-BB9A-30C5F22EB314}"/>
    <cellStyle name="Comma 14 4 5 3 2" xfId="7711" xr:uid="{468CB875-0085-4E45-BF3D-741F4A94B8A7}"/>
    <cellStyle name="Comma 14 4 5 3 2 2" xfId="7712" xr:uid="{C2A7BD59-7A4F-4ED4-8F66-04F191B05D46}"/>
    <cellStyle name="Comma 14 4 5 3 2_ACT_NIBD EQ" xfId="7713" xr:uid="{2CEE0F5F-7E7C-4EA1-BF73-5B339C552CB2}"/>
    <cellStyle name="Comma 14 4 5 3 3" xfId="7714" xr:uid="{A96F36AC-3623-4428-B983-DEA8F890C8D2}"/>
    <cellStyle name="Comma 14 4 5 3_ACT_NIBD EQ" xfId="7715" xr:uid="{FD217906-095B-4B2F-A598-65DEF2F4DBAF}"/>
    <cellStyle name="Comma 14 4 5 4" xfId="7716" xr:uid="{0F146E92-5D5D-4E06-8745-0121F83D8A0A}"/>
    <cellStyle name="Comma 14 4 5 4 2" xfId="7717" xr:uid="{06F75438-55D3-4FED-B61C-8D6D5750B073}"/>
    <cellStyle name="Comma 14 4 5 4_ACT_NIBD EQ" xfId="7718" xr:uid="{D55EB8CD-4A58-4443-B9A5-C5B1C8DCED9E}"/>
    <cellStyle name="Comma 14 4 5 5" xfId="7719" xr:uid="{5589BAC4-C32F-4CB0-88D3-FFBD668502BB}"/>
    <cellStyle name="Comma 14 4 5_ACT_NIBD EQ" xfId="7720" xr:uid="{E8015338-1F17-4D60-9365-32DCBE15214E}"/>
    <cellStyle name="Comma 14 4 6" xfId="7721" xr:uid="{CFDA734B-15D1-4E62-AC77-513D5CCA2167}"/>
    <cellStyle name="Comma 14 4 6 2" xfId="7722" xr:uid="{117A60E2-2B8C-47E7-A54D-8C5E269CBB9C}"/>
    <cellStyle name="Comma 14 4 6 2 2" xfId="7723" xr:uid="{4FA037C9-2FF2-4F69-A7F5-92B56FC4DE61}"/>
    <cellStyle name="Comma 14 4 6 2 2 2" xfId="7724" xr:uid="{B76BE7FD-DBE3-45B1-9C06-3F2316B20A6C}"/>
    <cellStyle name="Comma 14 4 6 2 2_ACT_NIBD EQ" xfId="7725" xr:uid="{DE650A79-B69C-47C4-89F0-4EA62DEBF21F}"/>
    <cellStyle name="Comma 14 4 6 2 3" xfId="7726" xr:uid="{CFD98ED4-7787-47B0-9D15-AAFBBFDE5C81}"/>
    <cellStyle name="Comma 14 4 6 2_ACT_NIBD EQ" xfId="7727" xr:uid="{B6BE723A-DFB9-4EEF-9AC4-E34FB782E93F}"/>
    <cellStyle name="Comma 14 4 6 3" xfId="7728" xr:uid="{770B7349-9059-4C75-B514-CB1D652C26B0}"/>
    <cellStyle name="Comma 14 4 6 3 2" xfId="7729" xr:uid="{018DC8BC-1E01-41E9-8278-634856AC69B4}"/>
    <cellStyle name="Comma 14 4 6 3_ACT_NIBD EQ" xfId="7730" xr:uid="{42DBE8EA-BBCF-4520-AAFD-464A519456A4}"/>
    <cellStyle name="Comma 14 4 6 4" xfId="7731" xr:uid="{534890FA-A1F0-4A19-B80F-A33C90C5EEB0}"/>
    <cellStyle name="Comma 14 4 6_ACT_NIBD EQ" xfId="7732" xr:uid="{62948FB1-415C-4C2C-BED0-F280615ADE99}"/>
    <cellStyle name="Comma 14 4 7" xfId="7733" xr:uid="{334A5305-346A-4C90-9D92-7854791491AD}"/>
    <cellStyle name="Comma 14 4 7 2" xfId="7734" xr:uid="{DC391593-E267-43FE-BAD6-59304AD73FB6}"/>
    <cellStyle name="Comma 14 4 7 2 2" xfId="7735" xr:uid="{8D589C31-35DD-499A-80A0-A232A96FAC06}"/>
    <cellStyle name="Comma 14 4 7 2_ACT_NIBD EQ" xfId="7736" xr:uid="{FF761804-17DF-43DB-84FA-2D058B25B5EE}"/>
    <cellStyle name="Comma 14 4 7 3" xfId="7737" xr:uid="{1162A89E-4D4D-48B5-A378-3D0DD9822629}"/>
    <cellStyle name="Comma 14 4 7_ACT_NIBD EQ" xfId="7738" xr:uid="{773E1A38-73A7-409A-BAB5-1B2A6F703632}"/>
    <cellStyle name="Comma 14 4 8" xfId="7739" xr:uid="{11A57D42-E7D4-4C1C-B20C-2C53CE648065}"/>
    <cellStyle name="Comma 14 4 8 2" xfId="7740" xr:uid="{ABA019D1-9316-48FD-AC82-F97C87EF3F27}"/>
    <cellStyle name="Comma 14 4 8_ACT_NIBD EQ" xfId="7741" xr:uid="{4BB912D3-926B-423E-AD53-1BA64DA02A1B}"/>
    <cellStyle name="Comma 14 4 9" xfId="7742" xr:uid="{08B91A48-68C5-4E4F-B5E5-4DB2552D06BD}"/>
    <cellStyle name="Comma 14 4_ACT Segment adj EBITDA" xfId="7743" xr:uid="{1E3B01AC-8268-4E68-A159-7686EAED5C37}"/>
    <cellStyle name="Comma 14 5" xfId="7744" xr:uid="{C9301846-2387-4183-87CA-42F4491A92B7}"/>
    <cellStyle name="Comma 14 5 2" xfId="7745" xr:uid="{BF278940-3A2E-4DEC-B1A5-5148D462BCAB}"/>
    <cellStyle name="Comma 14 5 2 2" xfId="7746" xr:uid="{DF195CED-6B34-4123-B9D1-91F92959CE74}"/>
    <cellStyle name="Comma 14 5 2 2 2" xfId="7747" xr:uid="{A55ED975-141E-4F7A-91D1-001CE434E32E}"/>
    <cellStyle name="Comma 14 5 2 2 2 2" xfId="7748" xr:uid="{E13C818B-CA13-44AF-BF02-AB2825C39E1B}"/>
    <cellStyle name="Comma 14 5 2 2 2 2 2" xfId="7749" xr:uid="{CA903B20-D199-4399-96D6-C05052C7C104}"/>
    <cellStyle name="Comma 14 5 2 2 2 2 2 2" xfId="7750" xr:uid="{CC617ED3-1ED6-4D74-A099-D4B78901C7E8}"/>
    <cellStyle name="Comma 14 5 2 2 2 2 2 2 2" xfId="7751" xr:uid="{43E0966F-0805-4DFB-8ADC-092C7D377D2F}"/>
    <cellStyle name="Comma 14 5 2 2 2 2 2 2_ACT_NIBD EQ" xfId="7752" xr:uid="{3AE34255-1DC2-4D4A-B8E7-37B8E1638C4C}"/>
    <cellStyle name="Comma 14 5 2 2 2 2 2 3" xfId="7753" xr:uid="{7E6B261E-1A1B-4667-BF58-1B8B50F72DCE}"/>
    <cellStyle name="Comma 14 5 2 2 2 2 2_ACT_NIBD EQ" xfId="7754" xr:uid="{E0E9C9A1-C426-47BC-A26A-90F7EDBF99B8}"/>
    <cellStyle name="Comma 14 5 2 2 2 2 3" xfId="7755" xr:uid="{EC90DE06-D6EF-45A2-92CE-DF67F7799DC9}"/>
    <cellStyle name="Comma 14 5 2 2 2 2 3 2" xfId="7756" xr:uid="{0CDFCD88-1C32-4A5C-8D37-13F27D4CDDCA}"/>
    <cellStyle name="Comma 14 5 2 2 2 2 3_ACT_NIBD EQ" xfId="7757" xr:uid="{A85E5CE6-465A-4C1D-91BF-DC09166052D3}"/>
    <cellStyle name="Comma 14 5 2 2 2 2 4" xfId="7758" xr:uid="{E1D82780-172B-4D7C-87A7-23458480D258}"/>
    <cellStyle name="Comma 14 5 2 2 2 2_ACT_NIBD EQ" xfId="7759" xr:uid="{F687EBA8-7E21-406C-8ACA-21988596AC9B}"/>
    <cellStyle name="Comma 14 5 2 2 2 3" xfId="7760" xr:uid="{4D02634D-6E64-4511-8B86-02792C38D090}"/>
    <cellStyle name="Comma 14 5 2 2 2 3 2" xfId="7761" xr:uid="{D4C9DEC3-C6C7-4BC5-823F-234378F6C78A}"/>
    <cellStyle name="Comma 14 5 2 2 2 3 2 2" xfId="7762" xr:uid="{B4ADE70D-D763-4C1A-AB65-128EF0D6EE1E}"/>
    <cellStyle name="Comma 14 5 2 2 2 3 2_ACT_NIBD EQ" xfId="7763" xr:uid="{AE21AFED-F75B-4722-BA22-43FE72AF36A3}"/>
    <cellStyle name="Comma 14 5 2 2 2 3 3" xfId="7764" xr:uid="{0B1F8DDC-3B00-4FB0-AB17-1BBE76F71B79}"/>
    <cellStyle name="Comma 14 5 2 2 2 3_ACT_NIBD EQ" xfId="7765" xr:uid="{60FD777F-BC6E-4B46-9482-0EFCC3AC68E1}"/>
    <cellStyle name="Comma 14 5 2 2 2 4" xfId="7766" xr:uid="{3AAC6E3D-2B97-4D4B-BC8A-E3AEDF316AAC}"/>
    <cellStyle name="Comma 14 5 2 2 2 4 2" xfId="7767" xr:uid="{DDDC7226-330C-44F1-B945-FCE0125CCDE4}"/>
    <cellStyle name="Comma 14 5 2 2 2 4_ACT_NIBD EQ" xfId="7768" xr:uid="{A618E79F-8CB3-4163-8672-6EB3F115DD3F}"/>
    <cellStyle name="Comma 14 5 2 2 2 5" xfId="7769" xr:uid="{F200E976-D23A-40C6-BFBF-954DB168FC04}"/>
    <cellStyle name="Comma 14 5 2 2 2_ACT_NIBD EQ" xfId="7770" xr:uid="{7E72B3A8-E045-4357-BE03-B53BE8C1DD4F}"/>
    <cellStyle name="Comma 14 5 2 2 3" xfId="7771" xr:uid="{B2AF560E-0730-492E-8CE6-4C96A399F831}"/>
    <cellStyle name="Comma 14 5 2 2 3 2" xfId="7772" xr:uid="{04A302E5-F843-4426-AB85-A6FDB289F0F5}"/>
    <cellStyle name="Comma 14 5 2 2 3 2 2" xfId="7773" xr:uid="{9D668443-1BE9-41B6-9545-5F1EB946B591}"/>
    <cellStyle name="Comma 14 5 2 2 3 2 2 2" xfId="7774" xr:uid="{88D132B8-09AC-4436-AD6B-6982E6650A61}"/>
    <cellStyle name="Comma 14 5 2 2 3 2 2_ACT_NIBD EQ" xfId="7775" xr:uid="{F07C872E-E4FF-48F4-AD5B-679ABE8C83C0}"/>
    <cellStyle name="Comma 14 5 2 2 3 2 3" xfId="7776" xr:uid="{B09AE1DD-D25C-44EE-8250-2C98E34C497F}"/>
    <cellStyle name="Comma 14 5 2 2 3 2_ACT_NIBD EQ" xfId="7777" xr:uid="{FA94A98D-B8EC-4434-8ECE-F143E0464590}"/>
    <cellStyle name="Comma 14 5 2 2 3 3" xfId="7778" xr:uid="{502F3E4A-4FE0-4BD4-906A-3B849E7AAE22}"/>
    <cellStyle name="Comma 14 5 2 2 3 3 2" xfId="7779" xr:uid="{DA4E3168-FA86-4BCD-A41D-A024814DC3D9}"/>
    <cellStyle name="Comma 14 5 2 2 3 3_ACT_NIBD EQ" xfId="7780" xr:uid="{17FE4689-EC57-47C7-B19D-20004462BDEC}"/>
    <cellStyle name="Comma 14 5 2 2 3 4" xfId="7781" xr:uid="{7C2D9278-42F4-4187-B287-2A550DBC1FE7}"/>
    <cellStyle name="Comma 14 5 2 2 3_ACT_NIBD EQ" xfId="7782" xr:uid="{729D5886-AF34-4534-BC54-6103050FA664}"/>
    <cellStyle name="Comma 14 5 2 2 4" xfId="7783" xr:uid="{7BD37119-3250-4B92-858B-F5DA22E8B562}"/>
    <cellStyle name="Comma 14 5 2 2 4 2" xfId="7784" xr:uid="{B5DDFA4F-6D56-4B36-A884-AF141883B8A8}"/>
    <cellStyle name="Comma 14 5 2 2 4 2 2" xfId="7785" xr:uid="{90996B96-1D3F-4724-AD9F-D6E0654EDF63}"/>
    <cellStyle name="Comma 14 5 2 2 4 2_ACT_NIBD EQ" xfId="7786" xr:uid="{9D9D6A7B-2A57-4BA4-99F4-6444EAD01A5C}"/>
    <cellStyle name="Comma 14 5 2 2 4 3" xfId="7787" xr:uid="{E51ECF74-3A51-40AB-8954-207DBAB2D9B0}"/>
    <cellStyle name="Comma 14 5 2 2 4_ACT_NIBD EQ" xfId="7788" xr:uid="{EE61361E-6B0F-4768-BCEA-22B7CD61D895}"/>
    <cellStyle name="Comma 14 5 2 2 5" xfId="7789" xr:uid="{0B34681A-F962-4E86-AD7F-9C72A5B0F7D1}"/>
    <cellStyle name="Comma 14 5 2 2 5 2" xfId="7790" xr:uid="{DD50679F-AA1F-48B5-8F32-76A5CA88792E}"/>
    <cellStyle name="Comma 14 5 2 2 5_ACT_NIBD EQ" xfId="7791" xr:uid="{35E0B97C-82FD-4EA1-9AC7-AC8EA47A191C}"/>
    <cellStyle name="Comma 14 5 2 2 6" xfId="7792" xr:uid="{6B3F9FD4-B398-4482-AA63-85C1ED60A724}"/>
    <cellStyle name="Comma 14 5 2 2_ACT_NIBD EQ" xfId="7793" xr:uid="{8AADA042-6AB2-4425-BD41-11B74A25218F}"/>
    <cellStyle name="Comma 14 5 2 3" xfId="7794" xr:uid="{B649F336-83E3-4C9B-B5B6-FCFFB79F2062}"/>
    <cellStyle name="Comma 14 5 2 3 2" xfId="7795" xr:uid="{776A45FC-67E3-40C1-B820-BEBED59FB061}"/>
    <cellStyle name="Comma 14 5 2 3 2 2" xfId="7796" xr:uid="{37D0917C-1FB4-4229-BA8D-F44B9ABADFCA}"/>
    <cellStyle name="Comma 14 5 2 3 2 2 2" xfId="7797" xr:uid="{2E3044EF-3F38-4BBC-A752-461ED48DC2D3}"/>
    <cellStyle name="Comma 14 5 2 3 2 2 2 2" xfId="7798" xr:uid="{D145FFA3-C393-49A9-B590-B2817EFD8E9A}"/>
    <cellStyle name="Comma 14 5 2 3 2 2 2 2 2" xfId="7799" xr:uid="{9D11F2C4-B62D-457F-BF55-C305B8520161}"/>
    <cellStyle name="Comma 14 5 2 3 2 2 2 2_ACT_NIBD EQ" xfId="7800" xr:uid="{1FA9BAC7-ECB7-47A4-9718-B51BA27E893D}"/>
    <cellStyle name="Comma 14 5 2 3 2 2 2 3" xfId="7801" xr:uid="{8F2F52EC-4C2F-4FEF-8D62-E76B2423B358}"/>
    <cellStyle name="Comma 14 5 2 3 2 2 2_ACT_NIBD EQ" xfId="7802" xr:uid="{20351473-4853-47B7-AC2D-371FFD399D49}"/>
    <cellStyle name="Comma 14 5 2 3 2 2 3" xfId="7803" xr:uid="{91E043FC-1555-469B-BDCA-C4974D531073}"/>
    <cellStyle name="Comma 14 5 2 3 2 2 3 2" xfId="7804" xr:uid="{0B6CC7E6-57B9-4168-8B0B-C58DD8142C92}"/>
    <cellStyle name="Comma 14 5 2 3 2 2 3_ACT_NIBD EQ" xfId="7805" xr:uid="{19D67D34-AC41-40DF-8255-DA14802DC305}"/>
    <cellStyle name="Comma 14 5 2 3 2 2 4" xfId="7806" xr:uid="{A550BFEA-B984-49A7-906B-EB8383FA3D88}"/>
    <cellStyle name="Comma 14 5 2 3 2 2_ACT_NIBD EQ" xfId="7807" xr:uid="{3E095542-05E0-44F5-A42B-F84DD2FB94CC}"/>
    <cellStyle name="Comma 14 5 2 3 2 3" xfId="7808" xr:uid="{8D61E117-BE26-4988-8AAF-8BFCAC60624C}"/>
    <cellStyle name="Comma 14 5 2 3 2 3 2" xfId="7809" xr:uid="{C39B096F-B645-4F54-A36D-90EA5339CC89}"/>
    <cellStyle name="Comma 14 5 2 3 2 3 2 2" xfId="7810" xr:uid="{3F33F4E9-1AB6-4A3C-A7EC-9BCD0A6D79E1}"/>
    <cellStyle name="Comma 14 5 2 3 2 3 2_ACT_NIBD EQ" xfId="7811" xr:uid="{FC9BCE34-DDBB-46A9-9438-04ADE5B479A7}"/>
    <cellStyle name="Comma 14 5 2 3 2 3 3" xfId="7812" xr:uid="{90D3DAC1-5EC9-4138-9F2B-F2D1B91AD449}"/>
    <cellStyle name="Comma 14 5 2 3 2 3_ACT_NIBD EQ" xfId="7813" xr:uid="{9BA58BBE-EA93-4EFD-9994-C0AAF96F02CC}"/>
    <cellStyle name="Comma 14 5 2 3 2 4" xfId="7814" xr:uid="{EED4E84F-0C7B-44D5-A1AA-F84CF68A26D7}"/>
    <cellStyle name="Comma 14 5 2 3 2 4 2" xfId="7815" xr:uid="{D4DEDF38-4AD3-413D-AA86-0FF1EB55BA72}"/>
    <cellStyle name="Comma 14 5 2 3 2 4_ACT_NIBD EQ" xfId="7816" xr:uid="{9AFF5C5A-C2E5-461C-BD58-50DC7A9AD9B0}"/>
    <cellStyle name="Comma 14 5 2 3 2 5" xfId="7817" xr:uid="{ADC617BF-0DF0-4951-8F68-FB8BC3F7FA07}"/>
    <cellStyle name="Comma 14 5 2 3 2_ACT_NIBD EQ" xfId="7818" xr:uid="{27CBAFE6-CEEA-4242-B368-3F667F3F7DDA}"/>
    <cellStyle name="Comma 14 5 2 3 3" xfId="7819" xr:uid="{0E90CD8A-FE18-496B-99EC-67E928743B6C}"/>
    <cellStyle name="Comma 14 5 2 3 3 2" xfId="7820" xr:uid="{EE0B58AB-8A6F-4857-A1AF-6F01B6193505}"/>
    <cellStyle name="Comma 14 5 2 3 3 2 2" xfId="7821" xr:uid="{CE65BF53-CB1B-4115-93AF-AE73ACAA20B1}"/>
    <cellStyle name="Comma 14 5 2 3 3 2 2 2" xfId="7822" xr:uid="{66E8F274-2881-4583-94EF-E6741818A8BD}"/>
    <cellStyle name="Comma 14 5 2 3 3 2 2_ACT_NIBD EQ" xfId="7823" xr:uid="{18DF4FDD-12EF-4CA0-9D5F-DF46B8422988}"/>
    <cellStyle name="Comma 14 5 2 3 3 2 3" xfId="7824" xr:uid="{909F7A77-B19E-4B8E-A0E2-115019C86BC4}"/>
    <cellStyle name="Comma 14 5 2 3 3 2_ACT_NIBD EQ" xfId="7825" xr:uid="{672CD2DC-1B9A-4564-BF43-2BAF5960B205}"/>
    <cellStyle name="Comma 14 5 2 3 3 3" xfId="7826" xr:uid="{CBD9171E-4507-4532-9137-790E57B255FC}"/>
    <cellStyle name="Comma 14 5 2 3 3 3 2" xfId="7827" xr:uid="{68374CED-0CB2-4D23-B727-C6DFF8D2D393}"/>
    <cellStyle name="Comma 14 5 2 3 3 3_ACT_NIBD EQ" xfId="7828" xr:uid="{8A7B8E74-4912-4583-9C18-601F7B318B18}"/>
    <cellStyle name="Comma 14 5 2 3 3 4" xfId="7829" xr:uid="{94E3AE70-B154-4307-AFDF-8C2EC111E575}"/>
    <cellStyle name="Comma 14 5 2 3 3_ACT_NIBD EQ" xfId="7830" xr:uid="{0CF81366-00D6-4B2C-81A5-4CF09366980F}"/>
    <cellStyle name="Comma 14 5 2 3 4" xfId="7831" xr:uid="{58A136EB-77B9-4896-80E8-B1AEA8CE9FC7}"/>
    <cellStyle name="Comma 14 5 2 3 4 2" xfId="7832" xr:uid="{8BB6951D-A90C-49A5-9D77-56B16CEE0756}"/>
    <cellStyle name="Comma 14 5 2 3 4 2 2" xfId="7833" xr:uid="{E2AD32E6-426D-4C9F-9556-822F72539351}"/>
    <cellStyle name="Comma 14 5 2 3 4 2_ACT_NIBD EQ" xfId="7834" xr:uid="{8BFD9F09-F092-4952-8ADA-DBF00FEDA46E}"/>
    <cellStyle name="Comma 14 5 2 3 4 3" xfId="7835" xr:uid="{61E57F20-12AA-4366-80EC-F61C7955FF71}"/>
    <cellStyle name="Comma 14 5 2 3 4_ACT_NIBD EQ" xfId="7836" xr:uid="{EE5DE8EB-A08C-4419-A8B3-FF1B7F456AA8}"/>
    <cellStyle name="Comma 14 5 2 3 5" xfId="7837" xr:uid="{CAA4BD2F-3F21-4F92-BBBD-1F23617B1485}"/>
    <cellStyle name="Comma 14 5 2 3 5 2" xfId="7838" xr:uid="{181A28F6-43E6-487B-8AF9-309DEF35EDEE}"/>
    <cellStyle name="Comma 14 5 2 3 5_ACT_NIBD EQ" xfId="7839" xr:uid="{C9028D10-17A1-443C-9313-72B0609CA14E}"/>
    <cellStyle name="Comma 14 5 2 3 6" xfId="7840" xr:uid="{FDE45BF7-C4E0-438E-A072-17B01DEBB361}"/>
    <cellStyle name="Comma 14 5 2 3_ACT_NIBD EQ" xfId="7841" xr:uid="{A5C71BF5-4A05-49F4-8AEB-E98AA0299C42}"/>
    <cellStyle name="Comma 14 5 2 4" xfId="7842" xr:uid="{D5E66DA9-546A-406E-8590-CA3D44AAD1B8}"/>
    <cellStyle name="Comma 14 5 2 4 2" xfId="7843" xr:uid="{1B14563D-8C25-4E95-B6A7-F8C79CBD548A}"/>
    <cellStyle name="Comma 14 5 2 4 2 2" xfId="7844" xr:uid="{EF378776-6DA6-46B1-94BF-F4D5ACDD1F0B}"/>
    <cellStyle name="Comma 14 5 2 4 2 2 2" xfId="7845" xr:uid="{49D3CC7C-9B3E-441A-8C90-FF2C0C3FEF64}"/>
    <cellStyle name="Comma 14 5 2 4 2 2 2 2" xfId="7846" xr:uid="{272B1C59-A1FC-4CA8-868F-11E33F2DF04D}"/>
    <cellStyle name="Comma 14 5 2 4 2 2 2_ACT_NIBD EQ" xfId="7847" xr:uid="{ED072C1B-E8D1-4E02-97D9-C603D3714812}"/>
    <cellStyle name="Comma 14 5 2 4 2 2 3" xfId="7848" xr:uid="{5353FCBB-C6A5-40EA-BA86-1848E8CCBFC6}"/>
    <cellStyle name="Comma 14 5 2 4 2 2_ACT_NIBD EQ" xfId="7849" xr:uid="{BE1EDAF2-8633-47E8-A72E-BAD55CA26B9C}"/>
    <cellStyle name="Comma 14 5 2 4 2 3" xfId="7850" xr:uid="{F3585279-2CDF-46F1-B6CD-51B6C50A68CC}"/>
    <cellStyle name="Comma 14 5 2 4 2 3 2" xfId="7851" xr:uid="{3A735B64-C75E-4EFB-9C6E-228EAD98E34D}"/>
    <cellStyle name="Comma 14 5 2 4 2 3_ACT_NIBD EQ" xfId="7852" xr:uid="{8226D7DD-01B6-4536-ACA3-4134769D14EC}"/>
    <cellStyle name="Comma 14 5 2 4 2 4" xfId="7853" xr:uid="{F74F174F-44F9-4BD7-AFA3-6C98D4F4D712}"/>
    <cellStyle name="Comma 14 5 2 4 2_ACT_NIBD EQ" xfId="7854" xr:uid="{B4A58A81-F281-4B91-A5A0-C468711E89A7}"/>
    <cellStyle name="Comma 14 5 2 4 3" xfId="7855" xr:uid="{8224C42B-E59C-42CD-A675-C97B5DCA81FC}"/>
    <cellStyle name="Comma 14 5 2 4 3 2" xfId="7856" xr:uid="{5C64BD66-BF94-46B0-9DEE-36F0A43D51D8}"/>
    <cellStyle name="Comma 14 5 2 4 3 2 2" xfId="7857" xr:uid="{A27F8FB6-AE3E-4513-AF84-062923C1CC83}"/>
    <cellStyle name="Comma 14 5 2 4 3 2_ACT_NIBD EQ" xfId="7858" xr:uid="{5B43EA19-1757-4028-A21E-5A95A634AAD9}"/>
    <cellStyle name="Comma 14 5 2 4 3 3" xfId="7859" xr:uid="{2EA88F89-8369-4A96-98EC-8E419DCE56F4}"/>
    <cellStyle name="Comma 14 5 2 4 3_ACT_NIBD EQ" xfId="7860" xr:uid="{653A4339-C7B0-472A-A4FB-94BB6EADC7A0}"/>
    <cellStyle name="Comma 14 5 2 4 4" xfId="7861" xr:uid="{8C5C2D86-3BF0-4B7C-81DD-0E54D2378485}"/>
    <cellStyle name="Comma 14 5 2 4 4 2" xfId="7862" xr:uid="{25A58537-B8FA-42C4-855A-018633B3183C}"/>
    <cellStyle name="Comma 14 5 2 4 4_ACT_NIBD EQ" xfId="7863" xr:uid="{F35841D9-A04B-4E5F-8CF1-C54FF021FA4E}"/>
    <cellStyle name="Comma 14 5 2 4 5" xfId="7864" xr:uid="{7C77A872-D35B-4333-B8EA-2F20C3D4A891}"/>
    <cellStyle name="Comma 14 5 2 4_ACT_NIBD EQ" xfId="7865" xr:uid="{4FCB1C90-91F7-4BB3-A8D0-0E4BADBF04AB}"/>
    <cellStyle name="Comma 14 5 2 5" xfId="7866" xr:uid="{CF3F85D4-1AC5-4951-9BE7-FD2D54DC196D}"/>
    <cellStyle name="Comma 14 5 2 5 2" xfId="7867" xr:uid="{A1EAE3B7-3F77-44B8-9ADB-D8FE4C681651}"/>
    <cellStyle name="Comma 14 5 2 5 2 2" xfId="7868" xr:uid="{5ECAD4DB-1045-47FD-9CB3-738BAD86A70A}"/>
    <cellStyle name="Comma 14 5 2 5 2 2 2" xfId="7869" xr:uid="{1321F749-6498-498D-BA41-4F242D2968E6}"/>
    <cellStyle name="Comma 14 5 2 5 2 2_ACT_NIBD EQ" xfId="7870" xr:uid="{3619023E-9018-4C36-BA7A-9C22632177C3}"/>
    <cellStyle name="Comma 14 5 2 5 2 3" xfId="7871" xr:uid="{A8A02D68-D2B4-44CA-8556-11665903AC3F}"/>
    <cellStyle name="Comma 14 5 2 5 2_ACT_NIBD EQ" xfId="7872" xr:uid="{8D5F4FF6-4158-4388-96B8-65BD30954B0C}"/>
    <cellStyle name="Comma 14 5 2 5 3" xfId="7873" xr:uid="{9222940F-AFE7-41D9-82D5-1DD971CCF48C}"/>
    <cellStyle name="Comma 14 5 2 5 3 2" xfId="7874" xr:uid="{C9A6F09A-0CAA-44C4-A310-EFC559D9CF81}"/>
    <cellStyle name="Comma 14 5 2 5 3_ACT_NIBD EQ" xfId="7875" xr:uid="{EA7A5B0F-6B94-40C6-91B0-D091F7BC217B}"/>
    <cellStyle name="Comma 14 5 2 5 4" xfId="7876" xr:uid="{D27EE0E2-F13F-474D-9330-6E7DD5F1F2B7}"/>
    <cellStyle name="Comma 14 5 2 5_ACT_NIBD EQ" xfId="7877" xr:uid="{54CFE68A-198B-4B98-946F-0F94C17E5554}"/>
    <cellStyle name="Comma 14 5 2 6" xfId="7878" xr:uid="{D232739A-04FD-431C-A815-C7683174A846}"/>
    <cellStyle name="Comma 14 5 2 6 2" xfId="7879" xr:uid="{4A1361E3-7119-4B44-93B0-03CD74E5FE2D}"/>
    <cellStyle name="Comma 14 5 2 6 2 2" xfId="7880" xr:uid="{7B6A24CC-0E15-4C1E-A18A-69AD8CFD567D}"/>
    <cellStyle name="Comma 14 5 2 6 2_ACT_NIBD EQ" xfId="7881" xr:uid="{2E086C44-69F8-47FA-8A50-29B216BDDF12}"/>
    <cellStyle name="Comma 14 5 2 6 3" xfId="7882" xr:uid="{CFFFFD38-0375-46CD-AA0F-CC7C0DD273E0}"/>
    <cellStyle name="Comma 14 5 2 6_ACT_NIBD EQ" xfId="7883" xr:uid="{224EAB8B-28E5-4BBB-8DA5-EF536DCD2354}"/>
    <cellStyle name="Comma 14 5 2 7" xfId="7884" xr:uid="{335CA242-05BF-445F-9DF8-E7456933D822}"/>
    <cellStyle name="Comma 14 5 2 7 2" xfId="7885" xr:uid="{0000F141-5A13-47E7-9010-1D080E9DE7E8}"/>
    <cellStyle name="Comma 14 5 2 7_ACT_NIBD EQ" xfId="7886" xr:uid="{86AA6201-D72A-4F39-BDEF-0925B82FB342}"/>
    <cellStyle name="Comma 14 5 2 8" xfId="7887" xr:uid="{A5CB31CF-F61D-4E59-89A6-93C8FC6D0855}"/>
    <cellStyle name="Comma 14 5 2_ACT Segment adj EBITDA" xfId="7888" xr:uid="{66405A45-C933-43C3-A900-11CCDA975F92}"/>
    <cellStyle name="Comma 14 5 3" xfId="7889" xr:uid="{52CFF442-3EBF-46CA-8B77-CEC2D84E06AB}"/>
    <cellStyle name="Comma 14 5 3 2" xfId="7890" xr:uid="{651B7E1B-4D35-4A48-842A-3A756E88E9CE}"/>
    <cellStyle name="Comma 14 5 3 2 2" xfId="7891" xr:uid="{5FF9A2EB-A32A-458B-A05D-081DF1194482}"/>
    <cellStyle name="Comma 14 5 3 2 2 2" xfId="7892" xr:uid="{193683D1-3A37-4481-9093-6840EC96BDF3}"/>
    <cellStyle name="Comma 14 5 3 2 2 2 2" xfId="7893" xr:uid="{C0A3B987-82FD-43A1-913D-4738FDDCFF37}"/>
    <cellStyle name="Comma 14 5 3 2 2 2 2 2" xfId="7894" xr:uid="{40750A53-FBB2-4C46-BDCB-3FEB1EDFB024}"/>
    <cellStyle name="Comma 14 5 3 2 2 2 2_ACT_NIBD EQ" xfId="7895" xr:uid="{C9818194-D96E-49A1-A890-6B959CEC5DEB}"/>
    <cellStyle name="Comma 14 5 3 2 2 2 3" xfId="7896" xr:uid="{1B047016-B7C2-4C5B-A8F3-16D455298A5E}"/>
    <cellStyle name="Comma 14 5 3 2 2 2_ACT_NIBD EQ" xfId="7897" xr:uid="{8BB165BA-279B-495A-96C7-1E6E4118180F}"/>
    <cellStyle name="Comma 14 5 3 2 2 3" xfId="7898" xr:uid="{9D8A30EA-1AA5-4B85-AE87-90258035C2B3}"/>
    <cellStyle name="Comma 14 5 3 2 2 3 2" xfId="7899" xr:uid="{4CB36EC5-A922-48FD-B2C6-7D8A4A1A429B}"/>
    <cellStyle name="Comma 14 5 3 2 2 3_ACT_NIBD EQ" xfId="7900" xr:uid="{FB3C5EBD-4BC4-4042-8EFB-ED9A73D6F79C}"/>
    <cellStyle name="Comma 14 5 3 2 2 4" xfId="7901" xr:uid="{54932F78-5327-4131-9027-1691E8C34457}"/>
    <cellStyle name="Comma 14 5 3 2 2_ACT_NIBD EQ" xfId="7902" xr:uid="{BCB9801D-81B8-44F4-B575-3F27997CD805}"/>
    <cellStyle name="Comma 14 5 3 2 3" xfId="7903" xr:uid="{D9FA52A6-1405-45F1-84F0-373C6C8F3A85}"/>
    <cellStyle name="Comma 14 5 3 2 3 2" xfId="7904" xr:uid="{8F00E88C-D482-4037-8AFD-373C787C5EC9}"/>
    <cellStyle name="Comma 14 5 3 2 3 2 2" xfId="7905" xr:uid="{B27CBE78-960E-40EC-B24C-F2F25F38C214}"/>
    <cellStyle name="Comma 14 5 3 2 3 2_ACT_NIBD EQ" xfId="7906" xr:uid="{94EA236D-58EB-49B7-BE6B-DA4A6E7A6B4A}"/>
    <cellStyle name="Comma 14 5 3 2 3 3" xfId="7907" xr:uid="{78F31788-0DAA-4792-8402-7373156C9B10}"/>
    <cellStyle name="Comma 14 5 3 2 3_ACT_NIBD EQ" xfId="7908" xr:uid="{AE26DA47-7EC0-4170-ACD3-B2A529176B14}"/>
    <cellStyle name="Comma 14 5 3 2 4" xfId="7909" xr:uid="{6FFBAB17-211F-49C4-A7D1-B42AACB9378B}"/>
    <cellStyle name="Comma 14 5 3 2 4 2" xfId="7910" xr:uid="{3C387C48-FAE6-4073-8033-F302E4BCABD2}"/>
    <cellStyle name="Comma 14 5 3 2 4_ACT_NIBD EQ" xfId="7911" xr:uid="{C71A6B95-769D-45EF-8938-A419AA464A8D}"/>
    <cellStyle name="Comma 14 5 3 2 5" xfId="7912" xr:uid="{42BC18F6-D0D5-4613-BAC9-43B0DFBFD0C6}"/>
    <cellStyle name="Comma 14 5 3 2_ACT_NIBD EQ" xfId="7913" xr:uid="{1EEFE3B0-906E-4C0E-9508-A154E7685074}"/>
    <cellStyle name="Comma 14 5 3 3" xfId="7914" xr:uid="{EF8590A8-4580-4383-8EFD-13E6BBB95E9A}"/>
    <cellStyle name="Comma 14 5 3 3 2" xfId="7915" xr:uid="{9B76FAB0-177B-4B81-B3B8-933FC9773593}"/>
    <cellStyle name="Comma 14 5 3 3 2 2" xfId="7916" xr:uid="{341AB721-59ED-4EBA-9DAF-A5897991DB0D}"/>
    <cellStyle name="Comma 14 5 3 3 2 2 2" xfId="7917" xr:uid="{EC417B09-0929-4407-A42D-D5C01C59B274}"/>
    <cellStyle name="Comma 14 5 3 3 2 2_ACT_NIBD EQ" xfId="7918" xr:uid="{9630FB5D-9192-42BA-AE24-86FF075C77CF}"/>
    <cellStyle name="Comma 14 5 3 3 2 3" xfId="7919" xr:uid="{97D180DE-BED0-4797-9FC8-394DC3C586E2}"/>
    <cellStyle name="Comma 14 5 3 3 2_ACT_NIBD EQ" xfId="7920" xr:uid="{0EAA2F1A-FE94-4129-9AB2-8DC2A890AA10}"/>
    <cellStyle name="Comma 14 5 3 3 3" xfId="7921" xr:uid="{01ECFCFF-468E-428B-9DD9-4E1C47CD2A38}"/>
    <cellStyle name="Comma 14 5 3 3 3 2" xfId="7922" xr:uid="{59B552F6-E135-46E3-8B3E-4B19AC45EAF3}"/>
    <cellStyle name="Comma 14 5 3 3 3_ACT_NIBD EQ" xfId="7923" xr:uid="{D5BA9881-EB24-4E2B-902E-75280EADDB33}"/>
    <cellStyle name="Comma 14 5 3 3 4" xfId="7924" xr:uid="{BCAEB26B-ED02-49BA-8452-1ABE1BD73535}"/>
    <cellStyle name="Comma 14 5 3 3_ACT_NIBD EQ" xfId="7925" xr:uid="{99AF597E-A79A-4FC8-8B89-C902EEA50E29}"/>
    <cellStyle name="Comma 14 5 3 4" xfId="7926" xr:uid="{7A779607-900A-4A6D-B084-ED741FE9C813}"/>
    <cellStyle name="Comma 14 5 3 4 2" xfId="7927" xr:uid="{4124824D-F30C-46CD-973C-D709DBA9EB75}"/>
    <cellStyle name="Comma 14 5 3 4 2 2" xfId="7928" xr:uid="{C02B8B8E-8B27-413F-8B76-04152D7A2CD7}"/>
    <cellStyle name="Comma 14 5 3 4 2_ACT_NIBD EQ" xfId="7929" xr:uid="{37416F34-6A12-4005-AA45-681C7DCB376C}"/>
    <cellStyle name="Comma 14 5 3 4 3" xfId="7930" xr:uid="{1A9D0BA6-ABA0-424E-A967-1FDAC5D10581}"/>
    <cellStyle name="Comma 14 5 3 4_ACT_NIBD EQ" xfId="7931" xr:uid="{9E8A4D5E-7FAF-472A-87EE-4C57DB21E3A1}"/>
    <cellStyle name="Comma 14 5 3 5" xfId="7932" xr:uid="{1C59CC6A-7794-45D0-808C-5974E24F2AAB}"/>
    <cellStyle name="Comma 14 5 3 5 2" xfId="7933" xr:uid="{C8301173-7011-4175-B711-FBFBF378A179}"/>
    <cellStyle name="Comma 14 5 3 5_ACT_NIBD EQ" xfId="7934" xr:uid="{A84EA899-D07E-493B-BBD4-5DB64B7A0403}"/>
    <cellStyle name="Comma 14 5 3 6" xfId="7935" xr:uid="{5B13968F-C554-49D2-BE68-ED506A775D5A}"/>
    <cellStyle name="Comma 14 5 3_ACT Segment adj EBITDA" xfId="7936" xr:uid="{86730EF9-1ECE-442F-A9E0-F6BEAFEA6138}"/>
    <cellStyle name="Comma 14 5 4" xfId="7937" xr:uid="{E65A4668-9D6B-4E58-93BC-5AD9DBBE765B}"/>
    <cellStyle name="Comma 14 5 4 2" xfId="7938" xr:uid="{49A7AEE8-4835-4050-953B-1DB28E24C1A2}"/>
    <cellStyle name="Comma 14 5 4 2 2" xfId="7939" xr:uid="{7FB85CBE-21DE-46B8-9DBD-9B75114F1363}"/>
    <cellStyle name="Comma 14 5 4 2 2 2" xfId="7940" xr:uid="{86D8867F-0A4B-4B1A-92DB-288B623948F7}"/>
    <cellStyle name="Comma 14 5 4 2 2 2 2" xfId="7941" xr:uid="{960325C1-3D1F-4B76-AAC6-6BB1C9D04671}"/>
    <cellStyle name="Comma 14 5 4 2 2 2 2 2" xfId="7942" xr:uid="{A1F6FE07-2BAA-4F4D-88B7-64F43EAF339D}"/>
    <cellStyle name="Comma 14 5 4 2 2 2 2_ACT_NIBD EQ" xfId="7943" xr:uid="{9F6945E4-33CD-4A2B-9CA3-C7554040A46B}"/>
    <cellStyle name="Comma 14 5 4 2 2 2 3" xfId="7944" xr:uid="{8162AD5E-DC6D-4E95-864D-A375DE18A99D}"/>
    <cellStyle name="Comma 14 5 4 2 2 2_ACT_NIBD EQ" xfId="7945" xr:uid="{28CB4D58-F09C-4C65-94AC-6D5970A108C5}"/>
    <cellStyle name="Comma 14 5 4 2 2 3" xfId="7946" xr:uid="{09FBF882-C3C8-41C6-8AD0-F51C78F4E825}"/>
    <cellStyle name="Comma 14 5 4 2 2 3 2" xfId="7947" xr:uid="{6C861EB1-84FF-4669-80DE-8AA69D332AF4}"/>
    <cellStyle name="Comma 14 5 4 2 2 3_ACT_NIBD EQ" xfId="7948" xr:uid="{7308192B-E612-4DC6-9C8B-8217619F1129}"/>
    <cellStyle name="Comma 14 5 4 2 2 4" xfId="7949" xr:uid="{9884DED1-08AC-41DE-80C4-CD32859F2060}"/>
    <cellStyle name="Comma 14 5 4 2 2_ACT_NIBD EQ" xfId="7950" xr:uid="{245C4EEE-851C-45C2-9882-E200040D1D3A}"/>
    <cellStyle name="Comma 14 5 4 2 3" xfId="7951" xr:uid="{A6F951E0-4DAF-4F61-A89C-4671B99C98D3}"/>
    <cellStyle name="Comma 14 5 4 2 3 2" xfId="7952" xr:uid="{25A93D30-1132-48BD-B646-EF8CA4A7D8B4}"/>
    <cellStyle name="Comma 14 5 4 2 3 2 2" xfId="7953" xr:uid="{42A28501-B688-4A81-8AE9-7B202AB850E8}"/>
    <cellStyle name="Comma 14 5 4 2 3 2_ACT_NIBD EQ" xfId="7954" xr:uid="{7B619494-29F0-402C-ACF4-35A6A20D4905}"/>
    <cellStyle name="Comma 14 5 4 2 3 3" xfId="7955" xr:uid="{493106F8-EF2E-4C58-98EB-694F86896A67}"/>
    <cellStyle name="Comma 14 5 4 2 3_ACT_NIBD EQ" xfId="7956" xr:uid="{6E2757A2-1D42-4A99-9E2A-9CECE75C0627}"/>
    <cellStyle name="Comma 14 5 4 2 4" xfId="7957" xr:uid="{82F1E526-D5B6-406C-8907-0761F38BF6B3}"/>
    <cellStyle name="Comma 14 5 4 2 4 2" xfId="7958" xr:uid="{964949F0-C2E7-496C-8EAE-789985729202}"/>
    <cellStyle name="Comma 14 5 4 2 4_ACT_NIBD EQ" xfId="7959" xr:uid="{9D16AD69-B095-422F-96D3-7932F76BBD34}"/>
    <cellStyle name="Comma 14 5 4 2 5" xfId="7960" xr:uid="{9349BA61-D8B0-4068-864B-C7ADFD72024A}"/>
    <cellStyle name="Comma 14 5 4 2_ACT_NIBD EQ" xfId="7961" xr:uid="{19AC216C-52A6-4140-8BBB-D0E4DCA20A07}"/>
    <cellStyle name="Comma 14 5 4 3" xfId="7962" xr:uid="{9B56317F-4DD7-4F5C-9366-2C51969A3BC9}"/>
    <cellStyle name="Comma 14 5 4 3 2" xfId="7963" xr:uid="{3D7FB276-5DCF-4A0D-ABB8-EEACFB320918}"/>
    <cellStyle name="Comma 14 5 4 3 2 2" xfId="7964" xr:uid="{40F3695C-BC7B-49B3-8588-167EC690C713}"/>
    <cellStyle name="Comma 14 5 4 3 2 2 2" xfId="7965" xr:uid="{7E07A60E-028F-4E58-8348-FA63E1F3FB15}"/>
    <cellStyle name="Comma 14 5 4 3 2 2_ACT_NIBD EQ" xfId="7966" xr:uid="{48B811D0-50ED-4F75-A15B-93DF65916D1B}"/>
    <cellStyle name="Comma 14 5 4 3 2 3" xfId="7967" xr:uid="{B89EBEA0-3E93-4A3B-B764-B93B3A948FC8}"/>
    <cellStyle name="Comma 14 5 4 3 2_ACT_NIBD EQ" xfId="7968" xr:uid="{2DAED827-C611-4EE1-85C1-F76EDDCEB9E6}"/>
    <cellStyle name="Comma 14 5 4 3 3" xfId="7969" xr:uid="{8399E3F1-2D0C-4576-88AB-14D5DFDC684F}"/>
    <cellStyle name="Comma 14 5 4 3 3 2" xfId="7970" xr:uid="{99D67049-8393-423F-BA52-0AD0672CB843}"/>
    <cellStyle name="Comma 14 5 4 3 3_ACT_NIBD EQ" xfId="7971" xr:uid="{D5763827-9E79-40DC-8812-4D86B753E335}"/>
    <cellStyle name="Comma 14 5 4 3 4" xfId="7972" xr:uid="{2C788931-0BF0-4F14-8748-9A9C3F3FBF71}"/>
    <cellStyle name="Comma 14 5 4 3_ACT_NIBD EQ" xfId="7973" xr:uid="{146B957E-CD7D-430E-92D6-D0E470542377}"/>
    <cellStyle name="Comma 14 5 4 4" xfId="7974" xr:uid="{6B8A61ED-A911-47DF-99E7-2F5257D1A1B2}"/>
    <cellStyle name="Comma 14 5 4 4 2" xfId="7975" xr:uid="{8294AEBD-CF8C-4A4D-BFAA-CD4B0ADB16B0}"/>
    <cellStyle name="Comma 14 5 4 4 2 2" xfId="7976" xr:uid="{90801EBB-CEA8-4F2A-A514-2C6B943C3ABA}"/>
    <cellStyle name="Comma 14 5 4 4 2_ACT_NIBD EQ" xfId="7977" xr:uid="{2AE6CA80-59BF-4950-B0DC-953AEFCA1FEE}"/>
    <cellStyle name="Comma 14 5 4 4 3" xfId="7978" xr:uid="{9C20D72D-CC04-48E9-B7BA-DE6828E95DED}"/>
    <cellStyle name="Comma 14 5 4 4_ACT_NIBD EQ" xfId="7979" xr:uid="{B7A28BBC-EE18-4067-9CCE-772CCC92344D}"/>
    <cellStyle name="Comma 14 5 4 5" xfId="7980" xr:uid="{7C440273-79E8-4BFC-8F34-51F49247FAEA}"/>
    <cellStyle name="Comma 14 5 4 5 2" xfId="7981" xr:uid="{F424ADDA-4530-414C-917D-6F5A790A34E4}"/>
    <cellStyle name="Comma 14 5 4 5_ACT_NIBD EQ" xfId="7982" xr:uid="{A7F5AC8F-82E7-4B27-97C1-3D133B4A2E6B}"/>
    <cellStyle name="Comma 14 5 4 6" xfId="7983" xr:uid="{DAC4EA1C-6EE7-454A-8332-D0A48F06E442}"/>
    <cellStyle name="Comma 14 5 4_ACT_NIBD EQ" xfId="7984" xr:uid="{92B25040-DE4D-4B3E-B673-D576E2C8E3B2}"/>
    <cellStyle name="Comma 14 5 5" xfId="7985" xr:uid="{00C0F68A-C716-46BD-8344-C6DC7101F434}"/>
    <cellStyle name="Comma 14 5 5 2" xfId="7986" xr:uid="{B21F4E96-C771-4F34-A8EA-ECA91DA986A8}"/>
    <cellStyle name="Comma 14 5 5 2 2" xfId="7987" xr:uid="{CA15AE82-09C3-4E6B-ABC9-AB25334F213C}"/>
    <cellStyle name="Comma 14 5 5 2 2 2" xfId="7988" xr:uid="{96D40092-8011-4B3E-95DF-2919C711283A}"/>
    <cellStyle name="Comma 14 5 5 2 2 2 2" xfId="7989" xr:uid="{D6AC4F26-6042-4F01-86D3-0CCA1A7C7981}"/>
    <cellStyle name="Comma 14 5 5 2 2 2_ACT_NIBD EQ" xfId="7990" xr:uid="{44A55DE8-6FBB-4911-85BB-3E7CE4726F20}"/>
    <cellStyle name="Comma 14 5 5 2 2 3" xfId="7991" xr:uid="{C21EE24A-C1C7-4174-B003-CA29D382CA09}"/>
    <cellStyle name="Comma 14 5 5 2 2_ACT_NIBD EQ" xfId="7992" xr:uid="{FAC4221A-8657-4ACB-BE62-46CBF1C18003}"/>
    <cellStyle name="Comma 14 5 5 2 3" xfId="7993" xr:uid="{1852208F-A5E2-449E-9A1D-C89E680593ED}"/>
    <cellStyle name="Comma 14 5 5 2 3 2" xfId="7994" xr:uid="{82D8C235-696F-42A2-9900-28221A6FEF94}"/>
    <cellStyle name="Comma 14 5 5 2 3_ACT_NIBD EQ" xfId="7995" xr:uid="{E12465EB-37DD-4D3A-90BA-1C221ECA3A19}"/>
    <cellStyle name="Comma 14 5 5 2 4" xfId="7996" xr:uid="{31561608-3FC7-49C4-96EA-5C89E4A490E7}"/>
    <cellStyle name="Comma 14 5 5 2_ACT_NIBD EQ" xfId="7997" xr:uid="{F1E16527-1E58-4FD0-BBF5-5D01C36A7C7A}"/>
    <cellStyle name="Comma 14 5 5 3" xfId="7998" xr:uid="{11F522D8-4308-4493-8769-AFAF1351CDB5}"/>
    <cellStyle name="Comma 14 5 5 3 2" xfId="7999" xr:uid="{3B3136F6-DE33-4D89-A0E5-064CD777BD4B}"/>
    <cellStyle name="Comma 14 5 5 3 2 2" xfId="8000" xr:uid="{FC652DC8-AE57-4BCA-A046-7C8D168E3E63}"/>
    <cellStyle name="Comma 14 5 5 3 2_ACT_NIBD EQ" xfId="8001" xr:uid="{8928F968-57E2-4228-8304-9BA8F4F6331C}"/>
    <cellStyle name="Comma 14 5 5 3 3" xfId="8002" xr:uid="{48D92A32-FFF5-43D8-BE35-F0481C1E38E6}"/>
    <cellStyle name="Comma 14 5 5 3_ACT_NIBD EQ" xfId="8003" xr:uid="{BB0EA7DD-0B1E-4658-A098-1664C1CC0F30}"/>
    <cellStyle name="Comma 14 5 5 4" xfId="8004" xr:uid="{B7251D7A-8DA6-4D7C-A7DE-06131DB77B3E}"/>
    <cellStyle name="Comma 14 5 5 4 2" xfId="8005" xr:uid="{3E2AD8A6-44B3-4D70-B2DC-E735223073AB}"/>
    <cellStyle name="Comma 14 5 5 4_ACT_NIBD EQ" xfId="8006" xr:uid="{008CD999-E6D4-4504-AD26-08BE803C63F5}"/>
    <cellStyle name="Comma 14 5 5 5" xfId="8007" xr:uid="{CF010669-9CBA-4816-B7C3-D0395DE707C9}"/>
    <cellStyle name="Comma 14 5 5_ACT_NIBD EQ" xfId="8008" xr:uid="{76107641-FDFC-4D14-97B2-19676B175B0C}"/>
    <cellStyle name="Comma 14 5 6" xfId="8009" xr:uid="{031E07B7-F26E-412C-B68C-89654B84B1D8}"/>
    <cellStyle name="Comma 14 5 6 2" xfId="8010" xr:uid="{F0C1D7BA-9E45-4A54-B5D3-DC8890F8DC41}"/>
    <cellStyle name="Comma 14 5 6 2 2" xfId="8011" xr:uid="{BE217511-0735-4753-8E15-1ED732EE1ADC}"/>
    <cellStyle name="Comma 14 5 6 2 2 2" xfId="8012" xr:uid="{3574A822-6EB2-43D9-813A-9BC78B3D8723}"/>
    <cellStyle name="Comma 14 5 6 2 2_ACT_NIBD EQ" xfId="8013" xr:uid="{2F6EFC8B-F9B2-423D-AA0D-98A3E6A0424A}"/>
    <cellStyle name="Comma 14 5 6 2 3" xfId="8014" xr:uid="{C2962926-C1C7-4327-8E73-7D0D4AE3304A}"/>
    <cellStyle name="Comma 14 5 6 2_ACT_NIBD EQ" xfId="8015" xr:uid="{F79B9A47-A46D-4BDD-8E33-2A9F9738C0AF}"/>
    <cellStyle name="Comma 14 5 6 3" xfId="8016" xr:uid="{EA76C4C9-7A65-468C-AD30-558CECAA850D}"/>
    <cellStyle name="Comma 14 5 6 3 2" xfId="8017" xr:uid="{666AECCD-61CF-4866-ACCF-A47092DF4A18}"/>
    <cellStyle name="Comma 14 5 6 3_ACT_NIBD EQ" xfId="8018" xr:uid="{49A32064-184C-468F-89C9-26F0FB1A26FB}"/>
    <cellStyle name="Comma 14 5 6 4" xfId="8019" xr:uid="{2DFE73A5-63CC-4813-9136-DBB0E142A8A7}"/>
    <cellStyle name="Comma 14 5 6_ACT_NIBD EQ" xfId="8020" xr:uid="{622B21CF-7CB3-4F12-A376-DD23C5BF3459}"/>
    <cellStyle name="Comma 14 5 7" xfId="8021" xr:uid="{8024EEF0-3E4D-4805-A286-CD8B11B4A2EC}"/>
    <cellStyle name="Comma 14 5 7 2" xfId="8022" xr:uid="{DBD0871D-AFEF-49D1-B8BD-63DAA3E601B4}"/>
    <cellStyle name="Comma 14 5 7 2 2" xfId="8023" xr:uid="{577703A1-E15F-425B-AE52-CAD4DC2FE65F}"/>
    <cellStyle name="Comma 14 5 7 2_ACT_NIBD EQ" xfId="8024" xr:uid="{0B702B31-B18F-4352-9F9C-425CD736773F}"/>
    <cellStyle name="Comma 14 5 7 3" xfId="8025" xr:uid="{3E351DB7-40CD-46D5-9C17-1EB68F402118}"/>
    <cellStyle name="Comma 14 5 7_ACT_NIBD EQ" xfId="8026" xr:uid="{38B8070F-FA0F-46AF-9E3A-348E8B926C60}"/>
    <cellStyle name="Comma 14 5 8" xfId="8027" xr:uid="{9E9BA3C3-EACE-43DE-A638-AA0BB8D5C308}"/>
    <cellStyle name="Comma 14 5 8 2" xfId="8028" xr:uid="{8C4CFE86-834E-4FC8-B082-FB97C593D00C}"/>
    <cellStyle name="Comma 14 5 8_ACT_NIBD EQ" xfId="8029" xr:uid="{E20D501C-C6C0-4C1D-B26F-5A01E002B0E7}"/>
    <cellStyle name="Comma 14 5 9" xfId="8030" xr:uid="{C9369983-0AF1-4D85-820C-363F7E662BBE}"/>
    <cellStyle name="Comma 14 5_ACT Segment adj EBITDA" xfId="8031" xr:uid="{1743E718-5C0F-4C08-8AE0-C3B773768FFE}"/>
    <cellStyle name="Comma 14 6" xfId="8032" xr:uid="{B56CE2BA-C8B3-45E0-9D08-8CB493F111C4}"/>
    <cellStyle name="Comma 14 6 2" xfId="8033" xr:uid="{27F32216-4D87-444F-A9ED-0409F721FDDB}"/>
    <cellStyle name="Comma 14 6 2 2" xfId="8034" xr:uid="{0BFA2763-3FC0-4C1D-AD0E-5D48EC4079B0}"/>
    <cellStyle name="Comma 14 6 2 2 2" xfId="8035" xr:uid="{84E0B7A7-B1E5-4465-A051-9982DA7DE18D}"/>
    <cellStyle name="Comma 14 6 2 2 2 2" xfId="8036" xr:uid="{5475CBEE-F86B-4A39-92F2-4DF9C2B6736E}"/>
    <cellStyle name="Comma 14 6 2 2 2 2 2" xfId="8037" xr:uid="{C0BAAAE7-166E-4405-85AB-85E230F1EED2}"/>
    <cellStyle name="Comma 14 6 2 2 2 2 2 2" xfId="8038" xr:uid="{D257EFD9-DC78-4B61-A6BB-3834708C5FFB}"/>
    <cellStyle name="Comma 14 6 2 2 2 2 2_ACT_NIBD EQ" xfId="8039" xr:uid="{FBD75DB6-8BF7-4F78-AB91-131630F71D3D}"/>
    <cellStyle name="Comma 14 6 2 2 2 2 3" xfId="8040" xr:uid="{F90A201E-D3AB-446D-A0BB-B3846FECB333}"/>
    <cellStyle name="Comma 14 6 2 2 2 2_ACT_NIBD EQ" xfId="8041" xr:uid="{89D0A7AF-F2B8-4B17-BEDC-0A2237DA2818}"/>
    <cellStyle name="Comma 14 6 2 2 2 3" xfId="8042" xr:uid="{375A98D4-05EB-4A87-9AC6-4881A5580D19}"/>
    <cellStyle name="Comma 14 6 2 2 2 3 2" xfId="8043" xr:uid="{B4400A7E-5EC3-41EA-AD07-494E48EF07BC}"/>
    <cellStyle name="Comma 14 6 2 2 2 3_ACT_NIBD EQ" xfId="8044" xr:uid="{DA25F9DE-C7BD-4479-B662-C879B508726B}"/>
    <cellStyle name="Comma 14 6 2 2 2 4" xfId="8045" xr:uid="{54EABF04-C2E7-4315-A850-B9BECD53ED2E}"/>
    <cellStyle name="Comma 14 6 2 2 2_ACT_NIBD EQ" xfId="8046" xr:uid="{D5A50D4F-C609-4B7C-946F-9CF39BF23988}"/>
    <cellStyle name="Comma 14 6 2 2 3" xfId="8047" xr:uid="{75BE1973-7F20-4B40-B15D-11409EE90B9C}"/>
    <cellStyle name="Comma 14 6 2 2 3 2" xfId="8048" xr:uid="{0A43E8D1-ED0A-44C0-8463-CC5447AE4902}"/>
    <cellStyle name="Comma 14 6 2 2 3 2 2" xfId="8049" xr:uid="{33580CD6-4993-423C-95EC-73488BF4E257}"/>
    <cellStyle name="Comma 14 6 2 2 3 2_ACT_NIBD EQ" xfId="8050" xr:uid="{F72DF265-B8F2-46CE-85D6-4DC34C6CA7C5}"/>
    <cellStyle name="Comma 14 6 2 2 3 3" xfId="8051" xr:uid="{FA7870D9-2CED-4B4B-A8E1-159F5557A76A}"/>
    <cellStyle name="Comma 14 6 2 2 3_ACT_NIBD EQ" xfId="8052" xr:uid="{15257FCD-CDA9-4B89-9E24-68395764C76A}"/>
    <cellStyle name="Comma 14 6 2 2 4" xfId="8053" xr:uid="{8DB6960D-E074-4B3F-BCB4-4EC754DCF462}"/>
    <cellStyle name="Comma 14 6 2 2 4 2" xfId="8054" xr:uid="{FEA8F024-E453-4D17-824B-A637960BFA28}"/>
    <cellStyle name="Comma 14 6 2 2 4_ACT_NIBD EQ" xfId="8055" xr:uid="{3D63E94C-3E6E-416E-9583-8C02A81ECCB7}"/>
    <cellStyle name="Comma 14 6 2 2 5" xfId="8056" xr:uid="{912C6D92-3048-427D-8847-43BD440FB00C}"/>
    <cellStyle name="Comma 14 6 2 2_ACT_NIBD EQ" xfId="8057" xr:uid="{62C5CEC5-A203-4D51-8B83-3792A4B00C85}"/>
    <cellStyle name="Comma 14 6 2 3" xfId="8058" xr:uid="{D6E803E8-911B-4FD3-858C-891860BBDEC6}"/>
    <cellStyle name="Comma 14 6 2 3 2" xfId="8059" xr:uid="{723BD12B-313B-45D3-ADCD-051FC5D1B634}"/>
    <cellStyle name="Comma 14 6 2 3 2 2" xfId="8060" xr:uid="{0E02717F-CA64-41C7-9BB4-E0B4E66BB900}"/>
    <cellStyle name="Comma 14 6 2 3 2 2 2" xfId="8061" xr:uid="{A715744F-FF77-4728-B90C-38D28CBE361A}"/>
    <cellStyle name="Comma 14 6 2 3 2 2_ACT_NIBD EQ" xfId="8062" xr:uid="{FFE43B7A-9120-4684-A6B5-49803F57E557}"/>
    <cellStyle name="Comma 14 6 2 3 2 3" xfId="8063" xr:uid="{A929420B-E042-4F52-9F10-7ABD05D79AD5}"/>
    <cellStyle name="Comma 14 6 2 3 2_ACT_NIBD EQ" xfId="8064" xr:uid="{6BEA5178-1BBA-45F1-AFFA-96D993555326}"/>
    <cellStyle name="Comma 14 6 2 3 3" xfId="8065" xr:uid="{B492C463-34A4-4CE3-AAFF-36265CEF1888}"/>
    <cellStyle name="Comma 14 6 2 3 3 2" xfId="8066" xr:uid="{8E548D2F-B568-4C7A-B011-AD76E94C4D10}"/>
    <cellStyle name="Comma 14 6 2 3 3_ACT_NIBD EQ" xfId="8067" xr:uid="{7299AECE-79B7-4CD1-908B-967C225452A2}"/>
    <cellStyle name="Comma 14 6 2 3 4" xfId="8068" xr:uid="{3FE41E5B-E8B6-4DC4-B889-A2A061E608EE}"/>
    <cellStyle name="Comma 14 6 2 3_ACT_NIBD EQ" xfId="8069" xr:uid="{C26B8820-7E56-409C-8B52-2E9706883765}"/>
    <cellStyle name="Comma 14 6 2 4" xfId="8070" xr:uid="{1EDCC954-0F0B-43CD-B3AC-24C50B4E0A34}"/>
    <cellStyle name="Comma 14 6 2 4 2" xfId="8071" xr:uid="{959A924A-5E91-4161-BC82-965A321949E8}"/>
    <cellStyle name="Comma 14 6 2 4 2 2" xfId="8072" xr:uid="{2BF32C28-EB10-4E4A-BD89-9ACCAEE7FDA3}"/>
    <cellStyle name="Comma 14 6 2 4 2_ACT_NIBD EQ" xfId="8073" xr:uid="{358016C6-5B70-4E36-A48E-F7BD1F0C8283}"/>
    <cellStyle name="Comma 14 6 2 4 3" xfId="8074" xr:uid="{09575E50-90A5-4736-BCD6-B6946988022A}"/>
    <cellStyle name="Comma 14 6 2 4_ACT_NIBD EQ" xfId="8075" xr:uid="{647566E2-E022-461B-8BDA-76B9FE2322AD}"/>
    <cellStyle name="Comma 14 6 2 5" xfId="8076" xr:uid="{3BAFB5F8-AAF6-4E6E-BE6C-7BB7599DC1E6}"/>
    <cellStyle name="Comma 14 6 2 5 2" xfId="8077" xr:uid="{3E553714-8AB5-45DC-8452-5E22CE412BBF}"/>
    <cellStyle name="Comma 14 6 2 5_ACT_NIBD EQ" xfId="8078" xr:uid="{59DEF46A-43F2-44EE-9C9B-E295D834B8D2}"/>
    <cellStyle name="Comma 14 6 2 6" xfId="8079" xr:uid="{78987671-5539-494D-BF12-E2D07D323604}"/>
    <cellStyle name="Comma 14 6 2_ACT_NIBD EQ" xfId="8080" xr:uid="{5841F201-AFF8-4FE1-8391-8167A22F230C}"/>
    <cellStyle name="Comma 14 6 3" xfId="8081" xr:uid="{2F50C743-2F64-469B-B5A5-55B73D800540}"/>
    <cellStyle name="Comma 14 6 3 2" xfId="8082" xr:uid="{9881550C-8326-4CA1-BCF1-4D2D13A38CFB}"/>
    <cellStyle name="Comma 14 6 3 2 2" xfId="8083" xr:uid="{7D30C00A-B500-4DC6-B526-A0E5CBCC24D7}"/>
    <cellStyle name="Comma 14 6 3 2 2 2" xfId="8084" xr:uid="{E878A2A2-FD2A-4D38-A402-A585BC7B51FD}"/>
    <cellStyle name="Comma 14 6 3 2 2 2 2" xfId="8085" xr:uid="{D8459354-C92D-4FDB-A1A7-8AD1D22F3928}"/>
    <cellStyle name="Comma 14 6 3 2 2 2 2 2" xfId="8086" xr:uid="{8E88B4CD-9DF5-456E-940C-B81C125E6558}"/>
    <cellStyle name="Comma 14 6 3 2 2 2 2_ACT_NIBD EQ" xfId="8087" xr:uid="{6C479B76-2C37-471E-AB01-B935C617E22F}"/>
    <cellStyle name="Comma 14 6 3 2 2 2 3" xfId="8088" xr:uid="{52E10161-303A-4956-A66B-0C6E943D51CB}"/>
    <cellStyle name="Comma 14 6 3 2 2 2_ACT_NIBD EQ" xfId="8089" xr:uid="{E6AAA42B-AF74-4EBF-8AFC-8AA83B2C9902}"/>
    <cellStyle name="Comma 14 6 3 2 2 3" xfId="8090" xr:uid="{B77F4838-D60A-4B5B-B3F4-1DCC9D815286}"/>
    <cellStyle name="Comma 14 6 3 2 2 3 2" xfId="8091" xr:uid="{3B85D280-B10A-4297-9623-763CE42AADF9}"/>
    <cellStyle name="Comma 14 6 3 2 2 3_ACT_NIBD EQ" xfId="8092" xr:uid="{BA6A558E-93EE-4560-93B6-6FDA69B23D06}"/>
    <cellStyle name="Comma 14 6 3 2 2 4" xfId="8093" xr:uid="{13A125A7-077B-4D30-A9E4-FCE15DBB5434}"/>
    <cellStyle name="Comma 14 6 3 2 2_ACT_NIBD EQ" xfId="8094" xr:uid="{E153AA05-14DB-4838-BB1C-2945BFE4E915}"/>
    <cellStyle name="Comma 14 6 3 2 3" xfId="8095" xr:uid="{8B2D6E5C-32BD-45CF-BDA0-F3C09F2BC68E}"/>
    <cellStyle name="Comma 14 6 3 2 3 2" xfId="8096" xr:uid="{004EDCF5-1FC8-4946-A11D-B8E8CFDDD942}"/>
    <cellStyle name="Comma 14 6 3 2 3 2 2" xfId="8097" xr:uid="{B99F52DA-1452-463C-AA6A-DAE46515B5EB}"/>
    <cellStyle name="Comma 14 6 3 2 3 2_ACT_NIBD EQ" xfId="8098" xr:uid="{AAB28098-919F-4A6F-8E65-C320921282B0}"/>
    <cellStyle name="Comma 14 6 3 2 3 3" xfId="8099" xr:uid="{29CAFB8B-96ED-4C78-AADA-E5315E19C75E}"/>
    <cellStyle name="Comma 14 6 3 2 3_ACT_NIBD EQ" xfId="8100" xr:uid="{4C822D18-2C85-4213-ABD8-4441D25B3DF0}"/>
    <cellStyle name="Comma 14 6 3 2 4" xfId="8101" xr:uid="{370230DD-8B95-4C2A-A873-98A46C905493}"/>
    <cellStyle name="Comma 14 6 3 2 4 2" xfId="8102" xr:uid="{CDCC184A-910A-4173-A875-B0E0DC7E3712}"/>
    <cellStyle name="Comma 14 6 3 2 4_ACT_NIBD EQ" xfId="8103" xr:uid="{C1629C28-4002-43BE-BD71-F9E42C5A0446}"/>
    <cellStyle name="Comma 14 6 3 2 5" xfId="8104" xr:uid="{63CA030C-4FE7-4ED7-A429-00CB78B1A95A}"/>
    <cellStyle name="Comma 14 6 3 2_ACT_NIBD EQ" xfId="8105" xr:uid="{3B380E82-B655-456A-85C9-10BF3E5BB642}"/>
    <cellStyle name="Comma 14 6 3 3" xfId="8106" xr:uid="{E76F2086-5CAA-4FDB-813F-043E63649947}"/>
    <cellStyle name="Comma 14 6 3 3 2" xfId="8107" xr:uid="{3F4B1992-B814-4811-AF0B-76F4E7D467AF}"/>
    <cellStyle name="Comma 14 6 3 3 2 2" xfId="8108" xr:uid="{57D0CF27-02F9-46DA-A5E2-7A022BB41997}"/>
    <cellStyle name="Comma 14 6 3 3 2 2 2" xfId="8109" xr:uid="{317B5A4E-EBBB-4168-9DEC-4DF5465E5E15}"/>
    <cellStyle name="Comma 14 6 3 3 2 2_ACT_NIBD EQ" xfId="8110" xr:uid="{3B213D57-2A70-43DB-9290-9690606EA2A6}"/>
    <cellStyle name="Comma 14 6 3 3 2 3" xfId="8111" xr:uid="{89D8A21D-4973-4750-8456-2762BAB89F4F}"/>
    <cellStyle name="Comma 14 6 3 3 2_ACT_NIBD EQ" xfId="8112" xr:uid="{BDC1D39E-0F72-4FBE-BD7E-E50E60CA8990}"/>
    <cellStyle name="Comma 14 6 3 3 3" xfId="8113" xr:uid="{D928CAB4-BA9B-475E-9085-F8115F585D6B}"/>
    <cellStyle name="Comma 14 6 3 3 3 2" xfId="8114" xr:uid="{B9AE42E5-B478-41A5-908A-AA0BEBD9DE18}"/>
    <cellStyle name="Comma 14 6 3 3 3_ACT_NIBD EQ" xfId="8115" xr:uid="{D57B24EC-027B-4CB5-B6EC-2AF3BF0D15B1}"/>
    <cellStyle name="Comma 14 6 3 3 4" xfId="8116" xr:uid="{015BC153-1A57-4893-A467-CE6841625D0B}"/>
    <cellStyle name="Comma 14 6 3 3_ACT_NIBD EQ" xfId="8117" xr:uid="{8F543F79-6447-41AB-B7A9-BB814D0AEE1A}"/>
    <cellStyle name="Comma 14 6 3 4" xfId="8118" xr:uid="{4DC14824-40EC-4D36-A5C0-AEBDEDDF426A}"/>
    <cellStyle name="Comma 14 6 3 4 2" xfId="8119" xr:uid="{D55760B0-12D9-4713-9BC7-7EC8B05416C8}"/>
    <cellStyle name="Comma 14 6 3 4 2 2" xfId="8120" xr:uid="{DF0F5437-9C08-4CF1-9C1D-DF0A7B64B4F4}"/>
    <cellStyle name="Comma 14 6 3 4 2_ACT_NIBD EQ" xfId="8121" xr:uid="{4717EAE7-9A04-4DEA-A1C7-915E432221CA}"/>
    <cellStyle name="Comma 14 6 3 4 3" xfId="8122" xr:uid="{64199E61-08C5-4247-90DE-B1B12A57A4D7}"/>
    <cellStyle name="Comma 14 6 3 4_ACT_NIBD EQ" xfId="8123" xr:uid="{20C06AEC-D9EA-4DEF-A2EC-B3ED77030423}"/>
    <cellStyle name="Comma 14 6 3 5" xfId="8124" xr:uid="{54846A19-7E0B-4B05-8BD7-6CBA97C0F540}"/>
    <cellStyle name="Comma 14 6 3 5 2" xfId="8125" xr:uid="{00787126-FA20-4120-B650-5C35ACBBA4E7}"/>
    <cellStyle name="Comma 14 6 3 5_ACT_NIBD EQ" xfId="8126" xr:uid="{EFBD5631-5804-4D24-870F-CD37D7732E56}"/>
    <cellStyle name="Comma 14 6 3 6" xfId="8127" xr:uid="{94DEC35D-3221-42A6-946A-6DE1DA91E0CB}"/>
    <cellStyle name="Comma 14 6 3_ACT_NIBD EQ" xfId="8128" xr:uid="{5344F4EE-EFA3-4508-8D27-9C7B2DFC2A5A}"/>
    <cellStyle name="Comma 14 6 4" xfId="8129" xr:uid="{5511F4A7-42E1-4193-9B75-756D1FB61D74}"/>
    <cellStyle name="Comma 14 6 4 2" xfId="8130" xr:uid="{AE4CAA64-6776-42F0-BF17-E9C8AD8137B3}"/>
    <cellStyle name="Comma 14 6 4 2 2" xfId="8131" xr:uid="{98C48232-AB0F-4000-92A4-309471DAD7B7}"/>
    <cellStyle name="Comma 14 6 4 2 2 2" xfId="8132" xr:uid="{F4CE7192-4B8F-471E-A71F-0B5B2E13074C}"/>
    <cellStyle name="Comma 14 6 4 2 2 2 2" xfId="8133" xr:uid="{FD262A0F-A7CE-4878-82EE-C100B949F307}"/>
    <cellStyle name="Comma 14 6 4 2 2 2_ACT_NIBD EQ" xfId="8134" xr:uid="{147EA867-4480-4DB6-91A2-3ABE69EBFDE9}"/>
    <cellStyle name="Comma 14 6 4 2 2 3" xfId="8135" xr:uid="{EF042EAB-AACD-41AB-9118-6046BC6E0E3B}"/>
    <cellStyle name="Comma 14 6 4 2 2_ACT_NIBD EQ" xfId="8136" xr:uid="{026B8167-A93F-4B2C-832E-88F6EB933D4A}"/>
    <cellStyle name="Comma 14 6 4 2 3" xfId="8137" xr:uid="{9C59D790-BD44-4927-904E-541D4394E31C}"/>
    <cellStyle name="Comma 14 6 4 2 3 2" xfId="8138" xr:uid="{84ADC6D3-556B-47B3-9F1A-1F9F00228D43}"/>
    <cellStyle name="Comma 14 6 4 2 3_ACT_NIBD EQ" xfId="8139" xr:uid="{7D79C5B3-B988-42D1-AC34-9E40EB5D751D}"/>
    <cellStyle name="Comma 14 6 4 2 4" xfId="8140" xr:uid="{A129A559-0152-4CCB-B88C-B46416B42A08}"/>
    <cellStyle name="Comma 14 6 4 2_ACT_NIBD EQ" xfId="8141" xr:uid="{589E92CD-4F53-41D2-B900-8DA42E764FD9}"/>
    <cellStyle name="Comma 14 6 4 3" xfId="8142" xr:uid="{4124DF82-14A7-4805-A91B-2557D06B6088}"/>
    <cellStyle name="Comma 14 6 4 3 2" xfId="8143" xr:uid="{16385626-9931-4B00-86C3-AFD75C6F8650}"/>
    <cellStyle name="Comma 14 6 4 3 2 2" xfId="8144" xr:uid="{D389F4A6-E104-4B1B-88C9-D3DB3E2EF5FD}"/>
    <cellStyle name="Comma 14 6 4 3 2_ACT_NIBD EQ" xfId="8145" xr:uid="{FB4F5226-BC2C-43A7-8F72-773AD9847435}"/>
    <cellStyle name="Comma 14 6 4 3 3" xfId="8146" xr:uid="{26DA428B-E440-4AC7-8530-EA1565C5CCE8}"/>
    <cellStyle name="Comma 14 6 4 3_ACT_NIBD EQ" xfId="8147" xr:uid="{A4F60EC8-07E6-40A0-826F-14FB46BFEFE0}"/>
    <cellStyle name="Comma 14 6 4 4" xfId="8148" xr:uid="{F442E024-BCCF-4B1E-B718-4902734EB818}"/>
    <cellStyle name="Comma 14 6 4 4 2" xfId="8149" xr:uid="{0535AEE0-B742-4B2D-8470-EE4B89392292}"/>
    <cellStyle name="Comma 14 6 4 4_ACT_NIBD EQ" xfId="8150" xr:uid="{61F2E714-5FDA-4C16-B780-0B743BF4C7F5}"/>
    <cellStyle name="Comma 14 6 4 5" xfId="8151" xr:uid="{D0F17210-C15D-4E4C-97C7-27E7C2033889}"/>
    <cellStyle name="Comma 14 6 4_ACT_NIBD EQ" xfId="8152" xr:uid="{1E37877A-A819-488B-9FBD-6F22DCC7FA60}"/>
    <cellStyle name="Comma 14 6 5" xfId="8153" xr:uid="{7A852DAF-A477-4557-8FE8-3BADF6D9E1A1}"/>
    <cellStyle name="Comma 14 6 5 2" xfId="8154" xr:uid="{9813C78E-F3D6-46A5-AD51-F8409BAAF5C2}"/>
    <cellStyle name="Comma 14 6 5 2 2" xfId="8155" xr:uid="{6AB37ECA-F220-4AD4-A89E-2372EB5F4949}"/>
    <cellStyle name="Comma 14 6 5 2 2 2" xfId="8156" xr:uid="{E8DE6707-8D75-4C92-9E77-F0E8AA2EB298}"/>
    <cellStyle name="Comma 14 6 5 2 2_ACT_NIBD EQ" xfId="8157" xr:uid="{D43F21F4-7D04-42DC-9458-DBD256AFC129}"/>
    <cellStyle name="Comma 14 6 5 2 3" xfId="8158" xr:uid="{3847E157-82F2-4544-B585-B736A6A1F56A}"/>
    <cellStyle name="Comma 14 6 5 2_ACT_NIBD EQ" xfId="8159" xr:uid="{A908F2DE-44B9-445F-B2C7-95887D2BF899}"/>
    <cellStyle name="Comma 14 6 5 3" xfId="8160" xr:uid="{AA2BD7B4-AD60-40F6-90F2-6DBD9B5E3493}"/>
    <cellStyle name="Comma 14 6 5 3 2" xfId="8161" xr:uid="{177CB12E-CA7F-4324-A550-21F1F1D7DBCB}"/>
    <cellStyle name="Comma 14 6 5 3_ACT_NIBD EQ" xfId="8162" xr:uid="{1B4F9B25-3622-443F-BC1C-BD3C5D3B3CAA}"/>
    <cellStyle name="Comma 14 6 5 4" xfId="8163" xr:uid="{555B362F-41D1-4FC8-9668-3B401FAF913C}"/>
    <cellStyle name="Comma 14 6 5_ACT_NIBD EQ" xfId="8164" xr:uid="{71EDCD9D-29C9-4165-9E42-9D39E1A6B210}"/>
    <cellStyle name="Comma 14 6 6" xfId="8165" xr:uid="{A29B5EE3-BECA-4FC9-9D1A-F1E59EF1777B}"/>
    <cellStyle name="Comma 14 6 6 2" xfId="8166" xr:uid="{B88BF41B-51F2-4F33-BD82-95907A78B224}"/>
    <cellStyle name="Comma 14 6 6 2 2" xfId="8167" xr:uid="{3A859A97-6235-4A24-8D16-3A231B2C2467}"/>
    <cellStyle name="Comma 14 6 6 2_ACT_NIBD EQ" xfId="8168" xr:uid="{524A9E49-5911-4F31-92AB-8A52802DD54F}"/>
    <cellStyle name="Comma 14 6 6 3" xfId="8169" xr:uid="{023DA7BC-8C03-4460-9522-B3DA461BA14A}"/>
    <cellStyle name="Comma 14 6 6_ACT_NIBD EQ" xfId="8170" xr:uid="{20CB7D26-44ED-4B39-B8CE-8DD2703A34C5}"/>
    <cellStyle name="Comma 14 6 7" xfId="8171" xr:uid="{40F8E880-7377-4BAD-AB46-98E41E9BCF85}"/>
    <cellStyle name="Comma 14 6 7 2" xfId="8172" xr:uid="{5C3400B7-4088-4F54-B58E-106C0D2AA895}"/>
    <cellStyle name="Comma 14 6 7_ACT_NIBD EQ" xfId="8173" xr:uid="{B1D8765E-2A12-41B9-B7B8-DCDB8EAA4DEA}"/>
    <cellStyle name="Comma 14 6 8" xfId="8174" xr:uid="{39EDE8B3-1E67-45B1-9CE6-64A8DA6C3A22}"/>
    <cellStyle name="Comma 14 6_ACT Segment adj EBITDA" xfId="8175" xr:uid="{250BD90B-8313-4A8A-BF9D-1C1B0E7611E0}"/>
    <cellStyle name="Comma 14 7" xfId="8176" xr:uid="{BE8D9723-E661-4FDA-8D6F-55368DBFF826}"/>
    <cellStyle name="Comma 14 7 2" xfId="8177" xr:uid="{82C7047F-B916-4D45-AFE3-3703DD734D94}"/>
    <cellStyle name="Comma 14 7 2 2" xfId="8178" xr:uid="{0923E0FC-4DF5-4A0B-929D-F25D8889B4DA}"/>
    <cellStyle name="Comma 14 7 2 2 2" xfId="8179" xr:uid="{2E2E84D4-9EF4-4EE6-8C5C-5D8328110485}"/>
    <cellStyle name="Comma 14 7 2 2 2 2" xfId="8180" xr:uid="{F8206E62-0C96-4A91-A36C-49E9F29CE686}"/>
    <cellStyle name="Comma 14 7 2 2 2 2 2" xfId="8181" xr:uid="{297C18F1-22DE-4263-961E-53750B9384CE}"/>
    <cellStyle name="Comma 14 7 2 2 2 2 2 2" xfId="8182" xr:uid="{9B10561B-5C04-460D-818C-8640FBA4B680}"/>
    <cellStyle name="Comma 14 7 2 2 2 2 2_ACT_NIBD EQ" xfId="8183" xr:uid="{0B8D8C10-A2CE-46E8-AEA8-2ACEFD72AC77}"/>
    <cellStyle name="Comma 14 7 2 2 2 2 3" xfId="8184" xr:uid="{7E5F8838-F212-4118-BE59-924D0EC3C90D}"/>
    <cellStyle name="Comma 14 7 2 2 2 2_ACT_NIBD EQ" xfId="8185" xr:uid="{CB124BEC-644D-495E-AA8E-EAE68FDEC1E3}"/>
    <cellStyle name="Comma 14 7 2 2 2 3" xfId="8186" xr:uid="{A442DB93-DF9C-4CF0-8493-BA130986FB44}"/>
    <cellStyle name="Comma 14 7 2 2 2 3 2" xfId="8187" xr:uid="{04A59D49-4528-47D4-A094-31F3A3CC2430}"/>
    <cellStyle name="Comma 14 7 2 2 2 3_ACT_NIBD EQ" xfId="8188" xr:uid="{7C0DF789-6D32-408A-A8B6-816C8E0FE144}"/>
    <cellStyle name="Comma 14 7 2 2 2 4" xfId="8189" xr:uid="{CEB8D199-966C-436D-A1C6-76CC6582CF36}"/>
    <cellStyle name="Comma 14 7 2 2 2_ACT_NIBD EQ" xfId="8190" xr:uid="{BE652BC6-D55E-4176-A4D8-2C9706E2814C}"/>
    <cellStyle name="Comma 14 7 2 2 3" xfId="8191" xr:uid="{7BA5FF3B-6F03-4D75-A295-57D99135A36D}"/>
    <cellStyle name="Comma 14 7 2 2 3 2" xfId="8192" xr:uid="{005124FA-205D-4A15-B814-AE7B7B60A544}"/>
    <cellStyle name="Comma 14 7 2 2 3 2 2" xfId="8193" xr:uid="{28C5CD8A-96F5-4F5F-839F-073981E71D5A}"/>
    <cellStyle name="Comma 14 7 2 2 3 2_ACT_NIBD EQ" xfId="8194" xr:uid="{22EFCA69-18E7-43FC-96F1-853C23EA2C6A}"/>
    <cellStyle name="Comma 14 7 2 2 3 3" xfId="8195" xr:uid="{BEA7AE54-C60E-46F4-8DEB-133DF7B1551D}"/>
    <cellStyle name="Comma 14 7 2 2 3_ACT_NIBD EQ" xfId="8196" xr:uid="{92BE788C-88DC-48EB-90DE-F6BF88328B41}"/>
    <cellStyle name="Comma 14 7 2 2 4" xfId="8197" xr:uid="{C9AD5C06-136D-448E-871E-669C1F2DC42C}"/>
    <cellStyle name="Comma 14 7 2 2 4 2" xfId="8198" xr:uid="{ADA34300-F970-43E9-9342-118CFE7B9EF8}"/>
    <cellStyle name="Comma 14 7 2 2 4_ACT_NIBD EQ" xfId="8199" xr:uid="{79521576-6A2B-4DC0-A70F-5D20106841AB}"/>
    <cellStyle name="Comma 14 7 2 2 5" xfId="8200" xr:uid="{A89E14BE-7842-430D-ACF9-1DBCD1FDDF78}"/>
    <cellStyle name="Comma 14 7 2 2_ACT_NIBD EQ" xfId="8201" xr:uid="{18EEB04D-13DD-43F1-8388-12064F17E0DF}"/>
    <cellStyle name="Comma 14 7 2 3" xfId="8202" xr:uid="{786DDC94-8171-49BA-AA61-620873163CFF}"/>
    <cellStyle name="Comma 14 7 2 3 2" xfId="8203" xr:uid="{F3D20067-46AA-432A-95AB-C9BC6689334D}"/>
    <cellStyle name="Comma 14 7 2 3 2 2" xfId="8204" xr:uid="{CFA26837-3673-4B5D-987B-C699D417348F}"/>
    <cellStyle name="Comma 14 7 2 3 2 2 2" xfId="8205" xr:uid="{509CFBB3-1668-4F86-87DE-4C063313D8BB}"/>
    <cellStyle name="Comma 14 7 2 3 2 2_ACT_NIBD EQ" xfId="8206" xr:uid="{697D13E8-E033-4887-AC8B-4C2D6DD4D9E6}"/>
    <cellStyle name="Comma 14 7 2 3 2 3" xfId="8207" xr:uid="{D22E0363-94C2-4D95-A5A4-62D6A9DEE3EF}"/>
    <cellStyle name="Comma 14 7 2 3 2_ACT_NIBD EQ" xfId="8208" xr:uid="{53451872-0EE6-42E9-B102-38AE23260D07}"/>
    <cellStyle name="Comma 14 7 2 3 3" xfId="8209" xr:uid="{4CD6EC76-484C-44B6-A4BD-03B51AA8A6AF}"/>
    <cellStyle name="Comma 14 7 2 3 3 2" xfId="8210" xr:uid="{19C953F0-1874-4F3B-A728-507B0B0A6D2F}"/>
    <cellStyle name="Comma 14 7 2 3 3_ACT_NIBD EQ" xfId="8211" xr:uid="{2E0507D4-81DE-4550-A8C7-03FEF516845D}"/>
    <cellStyle name="Comma 14 7 2 3 4" xfId="8212" xr:uid="{C3223A46-18AD-4FCE-87C7-B07A66B9486F}"/>
    <cellStyle name="Comma 14 7 2 3_ACT_NIBD EQ" xfId="8213" xr:uid="{A327D255-D168-4823-8AAD-5BD4FA07BEAA}"/>
    <cellStyle name="Comma 14 7 2 4" xfId="8214" xr:uid="{A1971DA9-60F3-4581-B8C1-E67B1C24699B}"/>
    <cellStyle name="Comma 14 7 2 4 2" xfId="8215" xr:uid="{1C573B6E-883A-4BA3-8F41-28E1134709C7}"/>
    <cellStyle name="Comma 14 7 2 4 2 2" xfId="8216" xr:uid="{E555379A-6E0C-4C73-A862-011ECF85C501}"/>
    <cellStyle name="Comma 14 7 2 4 2_ACT_NIBD EQ" xfId="8217" xr:uid="{8399046D-DDA3-44A9-8C04-48763C6A5064}"/>
    <cellStyle name="Comma 14 7 2 4 3" xfId="8218" xr:uid="{69900136-681E-47F8-8F8E-B47D2663D0ED}"/>
    <cellStyle name="Comma 14 7 2 4_ACT_NIBD EQ" xfId="8219" xr:uid="{7D961DE0-16C8-4A51-A715-EF216AF35F16}"/>
    <cellStyle name="Comma 14 7 2 5" xfId="8220" xr:uid="{A3A44ACA-4A32-4288-8C4C-C3F91FC812C8}"/>
    <cellStyle name="Comma 14 7 2 5 2" xfId="8221" xr:uid="{C9699544-D862-4DB5-855A-BEEC58D8AA7B}"/>
    <cellStyle name="Comma 14 7 2 5_ACT_NIBD EQ" xfId="8222" xr:uid="{0A4E4ED6-9128-4F69-A7E7-9F273B683EAE}"/>
    <cellStyle name="Comma 14 7 2 6" xfId="8223" xr:uid="{9BAA8B70-2725-431F-9173-CEA154FBD2F5}"/>
    <cellStyle name="Comma 14 7 2_ACT_NIBD EQ" xfId="8224" xr:uid="{69526BD1-A121-428C-8E1E-5952EAAA2DB6}"/>
    <cellStyle name="Comma 14 7 3" xfId="8225" xr:uid="{918E9144-A884-4571-878F-D9A65D41E86C}"/>
    <cellStyle name="Comma 14 7 3 2" xfId="8226" xr:uid="{D70A0BFA-E59F-47FD-998E-3DEFEB709969}"/>
    <cellStyle name="Comma 14 7 3 2 2" xfId="8227" xr:uid="{E2E607F2-3688-4FD9-B1AB-D9996C9D87CC}"/>
    <cellStyle name="Comma 14 7 3 2 2 2" xfId="8228" xr:uid="{0457E456-7161-4868-AD27-AF49B76D1BC2}"/>
    <cellStyle name="Comma 14 7 3 2 2 2 2" xfId="8229" xr:uid="{53238699-D7EB-444A-AAB9-F4E8CE392B28}"/>
    <cellStyle name="Comma 14 7 3 2 2 2 2 2" xfId="8230" xr:uid="{FB738BFA-F7DA-4C33-BDCB-0363A1A44D7D}"/>
    <cellStyle name="Comma 14 7 3 2 2 2 2_ACT_NIBD EQ" xfId="8231" xr:uid="{CB30DF8C-436C-4947-BB0C-4944D1A8FCB4}"/>
    <cellStyle name="Comma 14 7 3 2 2 2 3" xfId="8232" xr:uid="{79B01B4B-EEAF-4795-BFE1-C24B454F1F7E}"/>
    <cellStyle name="Comma 14 7 3 2 2 2_ACT_NIBD EQ" xfId="8233" xr:uid="{F6113B83-111A-40BA-AB7D-FB9668904299}"/>
    <cellStyle name="Comma 14 7 3 2 2 3" xfId="8234" xr:uid="{1B42DF35-3699-419E-8712-5D7D6643FCC0}"/>
    <cellStyle name="Comma 14 7 3 2 2 3 2" xfId="8235" xr:uid="{32D18824-77E6-4096-952C-653EDB54C79A}"/>
    <cellStyle name="Comma 14 7 3 2 2 3_ACT_NIBD EQ" xfId="8236" xr:uid="{E4B66D2C-15F3-428D-B58D-598EE560331F}"/>
    <cellStyle name="Comma 14 7 3 2 2 4" xfId="8237" xr:uid="{44F36C0E-639D-469C-8F0C-E49F425F5E41}"/>
    <cellStyle name="Comma 14 7 3 2 2_ACT_NIBD EQ" xfId="8238" xr:uid="{3412B385-9C90-486D-948E-779457C1278D}"/>
    <cellStyle name="Comma 14 7 3 2 3" xfId="8239" xr:uid="{69640B3A-AEC4-4F01-AF37-E8955CC8E78B}"/>
    <cellStyle name="Comma 14 7 3 2 3 2" xfId="8240" xr:uid="{9B1DC7BE-F9D3-4D5B-BA4A-A13B208EC80D}"/>
    <cellStyle name="Comma 14 7 3 2 3 2 2" xfId="8241" xr:uid="{5F14D70C-F86E-4921-87CF-00ABCECA15C7}"/>
    <cellStyle name="Comma 14 7 3 2 3 2_ACT_NIBD EQ" xfId="8242" xr:uid="{2977D62B-3120-491C-8F78-6E593312F248}"/>
    <cellStyle name="Comma 14 7 3 2 3 3" xfId="8243" xr:uid="{C7F28490-FAAC-4C4F-98B7-0B735B1CFA53}"/>
    <cellStyle name="Comma 14 7 3 2 3_ACT_NIBD EQ" xfId="8244" xr:uid="{1934A598-38FF-40D6-A0BC-89E17F483238}"/>
    <cellStyle name="Comma 14 7 3 2 4" xfId="8245" xr:uid="{67FF8243-E280-40C3-9520-033B2BB2BA89}"/>
    <cellStyle name="Comma 14 7 3 2 4 2" xfId="8246" xr:uid="{4C46FB9F-D292-4080-B7A3-453A13EB81D6}"/>
    <cellStyle name="Comma 14 7 3 2 4_ACT_NIBD EQ" xfId="8247" xr:uid="{B72B776D-F3A4-4B3D-839D-496ECED1050D}"/>
    <cellStyle name="Comma 14 7 3 2 5" xfId="8248" xr:uid="{28B3388C-B0DB-4A1A-8B76-109899C5ED51}"/>
    <cellStyle name="Comma 14 7 3 2_ACT_NIBD EQ" xfId="8249" xr:uid="{E17BC550-DD48-405B-AD2F-6B993C7F3961}"/>
    <cellStyle name="Comma 14 7 3 3" xfId="8250" xr:uid="{25C239BE-A5FB-4F31-816C-464BC78463AD}"/>
    <cellStyle name="Comma 14 7 3 3 2" xfId="8251" xr:uid="{7F47B010-8991-458E-98D9-652F6A067000}"/>
    <cellStyle name="Comma 14 7 3 3 2 2" xfId="8252" xr:uid="{88430D3A-7349-4A1E-9189-50BA36B39955}"/>
    <cellStyle name="Comma 14 7 3 3 2 2 2" xfId="8253" xr:uid="{6D01D0F6-B17B-432D-9D0B-E4279EE9AA8B}"/>
    <cellStyle name="Comma 14 7 3 3 2 2_ACT_NIBD EQ" xfId="8254" xr:uid="{D0741C70-E457-4606-835F-C9EF143A2A49}"/>
    <cellStyle name="Comma 14 7 3 3 2 3" xfId="8255" xr:uid="{B499C739-95DF-448A-8713-74FE39866379}"/>
    <cellStyle name="Comma 14 7 3 3 2_ACT_NIBD EQ" xfId="8256" xr:uid="{BE3CF5B6-852A-4299-A2B8-996C9D904321}"/>
    <cellStyle name="Comma 14 7 3 3 3" xfId="8257" xr:uid="{001640B9-BA90-4ECD-AA94-5C2DF7E13863}"/>
    <cellStyle name="Comma 14 7 3 3 3 2" xfId="8258" xr:uid="{83863455-48F6-4029-ACB4-A06C5B56B3F1}"/>
    <cellStyle name="Comma 14 7 3 3 3_ACT_NIBD EQ" xfId="8259" xr:uid="{D2670A09-FEFB-4AD7-94A0-A1040FCD5799}"/>
    <cellStyle name="Comma 14 7 3 3 4" xfId="8260" xr:uid="{D442E3EE-5837-4D00-89B7-9D2397C5C811}"/>
    <cellStyle name="Comma 14 7 3 3_ACT_NIBD EQ" xfId="8261" xr:uid="{8BBCE844-7CD2-457A-A0AD-5E6BC2D58377}"/>
    <cellStyle name="Comma 14 7 3 4" xfId="8262" xr:uid="{0262E198-A32E-4DBC-8B59-F0EE3040A40D}"/>
    <cellStyle name="Comma 14 7 3 4 2" xfId="8263" xr:uid="{D6D90B2A-7CEA-47EE-93AB-C8A28A5D7D31}"/>
    <cellStyle name="Comma 14 7 3 4 2 2" xfId="8264" xr:uid="{05BD7344-E4EB-4790-91E0-495814B90DC7}"/>
    <cellStyle name="Comma 14 7 3 4 2_ACT_NIBD EQ" xfId="8265" xr:uid="{33A45ABA-0976-45AC-9FB2-F104B8AF8A2F}"/>
    <cellStyle name="Comma 14 7 3 4 3" xfId="8266" xr:uid="{9B9F6880-5739-45E1-A90F-E1FFBDB601ED}"/>
    <cellStyle name="Comma 14 7 3 4_ACT_NIBD EQ" xfId="8267" xr:uid="{33F2B26F-E760-48C6-8E3A-F2209F25B162}"/>
    <cellStyle name="Comma 14 7 3 5" xfId="8268" xr:uid="{201BA2E9-DEA2-41E7-B0B0-DC6E8A9257F8}"/>
    <cellStyle name="Comma 14 7 3 5 2" xfId="8269" xr:uid="{E1B0615E-7DEA-4F38-82F9-4BEDA1144D19}"/>
    <cellStyle name="Comma 14 7 3 5_ACT_NIBD EQ" xfId="8270" xr:uid="{F829DA82-4C4E-4AD3-ADFD-396DB45C7F11}"/>
    <cellStyle name="Comma 14 7 3 6" xfId="8271" xr:uid="{E5BF3F74-0251-487D-A1F1-EBBA7654171E}"/>
    <cellStyle name="Comma 14 7 3_ACT_NIBD EQ" xfId="8272" xr:uid="{C7CD1FBE-2D9F-4FD1-BA23-E222711ABCEC}"/>
    <cellStyle name="Comma 14 7 4" xfId="8273" xr:uid="{DFDD86A8-24A7-42B1-B70E-B81A57702B32}"/>
    <cellStyle name="Comma 14 7 4 2" xfId="8274" xr:uid="{D36AA35D-17C3-4AB7-BBAC-3E45CAAA7127}"/>
    <cellStyle name="Comma 14 7 4 2 2" xfId="8275" xr:uid="{741AE1B3-34B3-4EAF-A294-E22D0414465A}"/>
    <cellStyle name="Comma 14 7 4 2 2 2" xfId="8276" xr:uid="{655BA1DD-C297-4D2A-87D3-E4CB551BC8B1}"/>
    <cellStyle name="Comma 14 7 4 2 2 2 2" xfId="8277" xr:uid="{AE86E5D5-D0EE-4779-BDE9-6C69DEF8C05F}"/>
    <cellStyle name="Comma 14 7 4 2 2 2_ACT_NIBD EQ" xfId="8278" xr:uid="{357E3357-C93B-4A60-A6D4-C0E7DEEB0B44}"/>
    <cellStyle name="Comma 14 7 4 2 2 3" xfId="8279" xr:uid="{69FC8778-6C2F-4C27-A77F-AEDA37A3D15D}"/>
    <cellStyle name="Comma 14 7 4 2 2_ACT_NIBD EQ" xfId="8280" xr:uid="{B560BC19-9882-42CE-8777-A4E0D67EFB3B}"/>
    <cellStyle name="Comma 14 7 4 2 3" xfId="8281" xr:uid="{22A9644A-44A7-4267-B56D-BF2087002866}"/>
    <cellStyle name="Comma 14 7 4 2 3 2" xfId="8282" xr:uid="{20C19825-2D41-4E26-956F-6DF00C263404}"/>
    <cellStyle name="Comma 14 7 4 2 3_ACT_NIBD EQ" xfId="8283" xr:uid="{F9FCF9A1-CACA-48D4-BDD3-339EFB7B9186}"/>
    <cellStyle name="Comma 14 7 4 2 4" xfId="8284" xr:uid="{D0D0ED06-7AE7-4F8E-9D8B-88787512C92D}"/>
    <cellStyle name="Comma 14 7 4 2_ACT_NIBD EQ" xfId="8285" xr:uid="{BD5F4B0D-0436-4C1B-B90F-312F29B06135}"/>
    <cellStyle name="Comma 14 7 4 3" xfId="8286" xr:uid="{550CB6C1-D949-48A3-BC37-F1D97A28B48E}"/>
    <cellStyle name="Comma 14 7 4 3 2" xfId="8287" xr:uid="{7B05A9C9-126D-43EA-920B-BB6E744B87EF}"/>
    <cellStyle name="Comma 14 7 4 3 2 2" xfId="8288" xr:uid="{1DD703DF-A332-467A-9C8B-E07EA211A3B2}"/>
    <cellStyle name="Comma 14 7 4 3 2_ACT_NIBD EQ" xfId="8289" xr:uid="{FA43B154-D496-48D4-8900-EB230EC506E0}"/>
    <cellStyle name="Comma 14 7 4 3 3" xfId="8290" xr:uid="{E85BC935-9CDB-47AE-B488-C684E78899D0}"/>
    <cellStyle name="Comma 14 7 4 3_ACT_NIBD EQ" xfId="8291" xr:uid="{C3D58F0E-536E-43E5-9A5C-7352D89F34A6}"/>
    <cellStyle name="Comma 14 7 4 4" xfId="8292" xr:uid="{41C9C1E6-1B70-4E9D-8BC4-DCAD2D86C056}"/>
    <cellStyle name="Comma 14 7 4 4 2" xfId="8293" xr:uid="{A6BAD4CB-3D29-4CF7-B658-A00F19C40AD3}"/>
    <cellStyle name="Comma 14 7 4 4_ACT_NIBD EQ" xfId="8294" xr:uid="{2AFC8C67-6710-446F-9A46-40D3DAE8A274}"/>
    <cellStyle name="Comma 14 7 4 5" xfId="8295" xr:uid="{863E71CC-1610-4114-B465-EA1B64527112}"/>
    <cellStyle name="Comma 14 7 4_ACT_NIBD EQ" xfId="8296" xr:uid="{E373B53F-BE36-4906-9B47-D11578AAE625}"/>
    <cellStyle name="Comma 14 7 5" xfId="8297" xr:uid="{6FE6A1D5-2F96-4C50-B252-19F5C772E26B}"/>
    <cellStyle name="Comma 14 7 5 2" xfId="8298" xr:uid="{F14CE419-1711-4714-9E26-6F0D48AB4A56}"/>
    <cellStyle name="Comma 14 7 5 2 2" xfId="8299" xr:uid="{A724B7DC-BF70-4817-837E-F498932C4906}"/>
    <cellStyle name="Comma 14 7 5 2 2 2" xfId="8300" xr:uid="{BDE502EC-2BAB-4BB4-8B6B-8F10205F7342}"/>
    <cellStyle name="Comma 14 7 5 2 2_ACT_NIBD EQ" xfId="8301" xr:uid="{B645F835-1B88-4BB7-B99B-02E904F301EC}"/>
    <cellStyle name="Comma 14 7 5 2 3" xfId="8302" xr:uid="{B378E74B-D135-4BDE-AB0C-7B0D127176CC}"/>
    <cellStyle name="Comma 14 7 5 2_ACT_NIBD EQ" xfId="8303" xr:uid="{9E1B0906-4FDA-4492-B99C-3D455AAE11DA}"/>
    <cellStyle name="Comma 14 7 5 3" xfId="8304" xr:uid="{AB92EB79-1035-4DC2-9C3B-D315EF16A229}"/>
    <cellStyle name="Comma 14 7 5 3 2" xfId="8305" xr:uid="{EBA6E9FC-610F-4CCA-919A-530BE7C57FAF}"/>
    <cellStyle name="Comma 14 7 5 3_ACT_NIBD EQ" xfId="8306" xr:uid="{55621A42-03E8-4FDD-8918-149DC31E5670}"/>
    <cellStyle name="Comma 14 7 5 4" xfId="8307" xr:uid="{D52A6487-6823-499E-A86F-FB267FD6ECAB}"/>
    <cellStyle name="Comma 14 7 5_ACT_NIBD EQ" xfId="8308" xr:uid="{FAF2FE8A-0A17-4509-95DE-3D5327CE2E48}"/>
    <cellStyle name="Comma 14 7 6" xfId="8309" xr:uid="{A1CEB7E8-68AE-46F3-B780-5B760E633F3A}"/>
    <cellStyle name="Comma 14 7 6 2" xfId="8310" xr:uid="{FD87B957-5E0E-4EAF-A461-11B7A8DF8D4A}"/>
    <cellStyle name="Comma 14 7 6 2 2" xfId="8311" xr:uid="{268327D0-D252-4DDB-A6E5-FD22775A7254}"/>
    <cellStyle name="Comma 14 7 6 2_ACT_NIBD EQ" xfId="8312" xr:uid="{29D4DB33-D3C5-45CF-AE88-4187E881A98A}"/>
    <cellStyle name="Comma 14 7 6 3" xfId="8313" xr:uid="{6BAD19D6-47F3-41B8-A2E2-9C56A2F28FF9}"/>
    <cellStyle name="Comma 14 7 6_ACT_NIBD EQ" xfId="8314" xr:uid="{A97B0F26-F402-445A-B186-95457C789721}"/>
    <cellStyle name="Comma 14 7 7" xfId="8315" xr:uid="{B986A859-9D57-43CD-BE46-DA2C04BB8566}"/>
    <cellStyle name="Comma 14 7 7 2" xfId="8316" xr:uid="{25A43C63-BC1A-4842-8AA2-FDAF8032468C}"/>
    <cellStyle name="Comma 14 7 7_ACT_NIBD EQ" xfId="8317" xr:uid="{B3CD82F5-A571-4E8C-A931-BEBF55047C2A}"/>
    <cellStyle name="Comma 14 7 8" xfId="8318" xr:uid="{2C7F80D5-50BF-4102-9D73-616316B9B134}"/>
    <cellStyle name="Comma 14 7_ACT Segment adj EBITDA" xfId="8319" xr:uid="{393938B3-2465-4FE3-A434-DE883B7B8262}"/>
    <cellStyle name="Comma 14 8" xfId="8320" xr:uid="{240BD8E5-B4FC-46E4-9723-07D5CB3BD363}"/>
    <cellStyle name="Comma 14 8 2" xfId="8321" xr:uid="{D0E2A2F1-A12A-45E9-A9FD-1A4542484DB3}"/>
    <cellStyle name="Comma 14 8 2 2" xfId="8322" xr:uid="{A58142DD-0645-4971-8E28-92954649200C}"/>
    <cellStyle name="Comma 14 8 2 2 2" xfId="8323" xr:uid="{1969D073-EB9C-438A-B493-0E7D08B03C9F}"/>
    <cellStyle name="Comma 14 8 2 2 2 2" xfId="8324" xr:uid="{8C86CDF8-8CD0-4A5F-9FAC-768E70DA5D09}"/>
    <cellStyle name="Comma 14 8 2 2 2 2 2" xfId="8325" xr:uid="{59D0F39C-FBF2-47D3-8FED-6BCDA94CC67A}"/>
    <cellStyle name="Comma 14 8 2 2 2 2_ACT_NIBD EQ" xfId="8326" xr:uid="{9E8E9D44-C502-4EA4-86AE-3CF7D74B89ED}"/>
    <cellStyle name="Comma 14 8 2 2 2 3" xfId="8327" xr:uid="{A85B508C-80FB-4083-BFE6-B62793D8F1D3}"/>
    <cellStyle name="Comma 14 8 2 2 2_ACT_NIBD EQ" xfId="8328" xr:uid="{0F2A9BC0-8D65-4A90-974E-121918E973A8}"/>
    <cellStyle name="Comma 14 8 2 2 3" xfId="8329" xr:uid="{1DF971C0-C0E3-4D78-9499-3FB733B0BA33}"/>
    <cellStyle name="Comma 14 8 2 2 3 2" xfId="8330" xr:uid="{9C41F2F2-AB8E-48F9-8782-21D9996DD8EE}"/>
    <cellStyle name="Comma 14 8 2 2 3_ACT_NIBD EQ" xfId="8331" xr:uid="{C0112B6D-7FA3-49B8-AD56-5C52915605CE}"/>
    <cellStyle name="Comma 14 8 2 2 4" xfId="8332" xr:uid="{6C85EE31-602D-46F6-8D80-CEDA51F8FA64}"/>
    <cellStyle name="Comma 14 8 2 2_ACT_NIBD EQ" xfId="8333" xr:uid="{C9E4BA3E-E774-414C-8C73-1BC93D469BF8}"/>
    <cellStyle name="Comma 14 8 2 3" xfId="8334" xr:uid="{84529D68-8CBD-453D-AE91-66D6F1A7B579}"/>
    <cellStyle name="Comma 14 8 2 3 2" xfId="8335" xr:uid="{84D9429F-9BCC-47DB-998B-0A6CC4129C27}"/>
    <cellStyle name="Comma 14 8 2 3 2 2" xfId="8336" xr:uid="{341CE27A-554F-4F25-855D-EE0D09A46850}"/>
    <cellStyle name="Comma 14 8 2 3 2_ACT_NIBD EQ" xfId="8337" xr:uid="{1D3313A5-1161-44F8-AE90-FB88C0BD2AAF}"/>
    <cellStyle name="Comma 14 8 2 3 3" xfId="8338" xr:uid="{114FAE5C-1A3F-4454-86E2-078136573ED4}"/>
    <cellStyle name="Comma 14 8 2 3_ACT_NIBD EQ" xfId="8339" xr:uid="{4CA6DBCC-E6E4-4711-B2B9-7B81AF9CC06A}"/>
    <cellStyle name="Comma 14 8 2 4" xfId="8340" xr:uid="{147B5862-C891-4048-B44E-5BF749AB865F}"/>
    <cellStyle name="Comma 14 8 2 4 2" xfId="8341" xr:uid="{D0C8070E-CFC0-4AC4-A221-EC3AB30271A2}"/>
    <cellStyle name="Comma 14 8 2 4_ACT_NIBD EQ" xfId="8342" xr:uid="{96B6F845-CF60-467D-8C6E-C544119B23B3}"/>
    <cellStyle name="Comma 14 8 2 5" xfId="8343" xr:uid="{8E230D06-D3D8-4B65-A46A-0FCDB473AE9F}"/>
    <cellStyle name="Comma 14 8 2_ACT_NIBD EQ" xfId="8344" xr:uid="{E97302BF-FAA6-4A8D-9175-936B34602E33}"/>
    <cellStyle name="Comma 14 8 3" xfId="8345" xr:uid="{A793D1BC-374B-4BE5-841B-4E6343F1F01D}"/>
    <cellStyle name="Comma 14 8 3 2" xfId="8346" xr:uid="{960D1DCE-40BC-4529-8778-589CE7687C38}"/>
    <cellStyle name="Comma 14 8 3 2 2" xfId="8347" xr:uid="{8399BA1A-CAF1-405E-9C9F-B7114100DE42}"/>
    <cellStyle name="Comma 14 8 3 2 2 2" xfId="8348" xr:uid="{1417B80C-CF7C-4104-98FE-459832F83A9D}"/>
    <cellStyle name="Comma 14 8 3 2 2_ACT_NIBD EQ" xfId="8349" xr:uid="{9AEE1DB5-9B88-4A27-AA26-7EB64C312120}"/>
    <cellStyle name="Comma 14 8 3 2 3" xfId="8350" xr:uid="{19697E03-DF0D-401C-92C5-E4BC4DEA3F10}"/>
    <cellStyle name="Comma 14 8 3 2_ACT_NIBD EQ" xfId="8351" xr:uid="{A91132D3-7C46-45DE-8700-2EB2DEAAF994}"/>
    <cellStyle name="Comma 14 8 3 3" xfId="8352" xr:uid="{F1EF8DC9-E971-4DAB-8441-AA689C6296BE}"/>
    <cellStyle name="Comma 14 8 3 3 2" xfId="8353" xr:uid="{E9832662-8A01-419A-9A18-242DD52BB297}"/>
    <cellStyle name="Comma 14 8 3 3_ACT_NIBD EQ" xfId="8354" xr:uid="{2BD0CE54-02B2-40CA-9F1C-011B676F4CF0}"/>
    <cellStyle name="Comma 14 8 3 4" xfId="8355" xr:uid="{BD50A7C8-A21E-4788-A6C7-AD3E78214DB7}"/>
    <cellStyle name="Comma 14 8 3_ACT_NIBD EQ" xfId="8356" xr:uid="{B23828CA-99E2-4709-BDE2-B8132DB0BECF}"/>
    <cellStyle name="Comma 14 8 4" xfId="8357" xr:uid="{59CF548E-A069-44C7-BD2C-8C584224FB16}"/>
    <cellStyle name="Comma 14 8 4 2" xfId="8358" xr:uid="{6A849E98-9A91-4D6F-A3AC-4D6679401151}"/>
    <cellStyle name="Comma 14 8 4 2 2" xfId="8359" xr:uid="{91158589-9EC2-49EB-9A35-668E84955FC1}"/>
    <cellStyle name="Comma 14 8 4 2_ACT_NIBD EQ" xfId="8360" xr:uid="{E2C240B9-080C-4E94-87EB-48EEEA7CF676}"/>
    <cellStyle name="Comma 14 8 4 3" xfId="8361" xr:uid="{225CC8E2-1666-420C-B35B-E845E006FC62}"/>
    <cellStyle name="Comma 14 8 4_ACT_NIBD EQ" xfId="8362" xr:uid="{CBB341D6-60D2-441F-BCAF-D42C1BB0E669}"/>
    <cellStyle name="Comma 14 8 5" xfId="8363" xr:uid="{ECD5A71A-6DC9-4078-805A-534CB9BD66E8}"/>
    <cellStyle name="Comma 14 8 5 2" xfId="8364" xr:uid="{D705CEA5-F5A5-455D-9BDA-5720831496BD}"/>
    <cellStyle name="Comma 14 8 5_ACT_NIBD EQ" xfId="8365" xr:uid="{6AF92A03-6AFB-4304-993E-3BA2F1A484DB}"/>
    <cellStyle name="Comma 14 8 6" xfId="8366" xr:uid="{7BD562EE-14FE-4D02-B9E9-37256542039E}"/>
    <cellStyle name="Comma 14 8_ACT_NIBD EQ" xfId="8367" xr:uid="{5F35F398-87F0-4168-9FFE-5A696583796F}"/>
    <cellStyle name="Comma 14 9" xfId="8368" xr:uid="{73198FA7-3A81-4638-821A-FBDBEE7DDEF7}"/>
    <cellStyle name="Comma 14 9 2" xfId="8369" xr:uid="{F7BF8807-0486-4881-BBC7-0E60217C8AAA}"/>
    <cellStyle name="Comma 14 9 2 2" xfId="8370" xr:uid="{D31081CE-21AE-4C25-8A21-4697DE764974}"/>
    <cellStyle name="Comma 14 9 2 2 2" xfId="8371" xr:uid="{B1EDC166-D7E5-4DA0-9BE1-9E5DA4698ACF}"/>
    <cellStyle name="Comma 14 9 2 2 2 2" xfId="8372" xr:uid="{7C6A98E2-CCC7-4BE6-BA15-38ED9B410F37}"/>
    <cellStyle name="Comma 14 9 2 2 2 2 2" xfId="8373" xr:uid="{997FE27A-AE8C-47BD-B426-A7B980A96D50}"/>
    <cellStyle name="Comma 14 9 2 2 2 2_ACT_NIBD EQ" xfId="8374" xr:uid="{B5225335-9B2E-4167-8B20-9D6E69B6B5E7}"/>
    <cellStyle name="Comma 14 9 2 2 2 3" xfId="8375" xr:uid="{DBDEA231-6BA5-4B43-9795-E4CBD632D5F0}"/>
    <cellStyle name="Comma 14 9 2 2 2_ACT_NIBD EQ" xfId="8376" xr:uid="{FF7512DD-2F30-488D-828A-01DB68DEE668}"/>
    <cellStyle name="Comma 14 9 2 2 3" xfId="8377" xr:uid="{CFB5DE82-3E92-4F0B-BB56-62A555623EE8}"/>
    <cellStyle name="Comma 14 9 2 2 3 2" xfId="8378" xr:uid="{D768E34B-8BCF-47CA-A43F-E14F5FC8CAA5}"/>
    <cellStyle name="Comma 14 9 2 2 3_ACT_NIBD EQ" xfId="8379" xr:uid="{61D57E32-4220-45DE-A543-DCAE36A1969E}"/>
    <cellStyle name="Comma 14 9 2 2 4" xfId="8380" xr:uid="{982639C3-A0BA-4F48-A6EE-8EB193C2BF49}"/>
    <cellStyle name="Comma 14 9 2 2_ACT_NIBD EQ" xfId="8381" xr:uid="{2EF20345-CCEA-4069-A9CE-DAC9B893056B}"/>
    <cellStyle name="Comma 14 9 2 3" xfId="8382" xr:uid="{C221FC20-715B-4722-900D-935F7A7DA703}"/>
    <cellStyle name="Comma 14 9 2 3 2" xfId="8383" xr:uid="{E39DF922-0816-492B-90B3-1D4EAD6C193F}"/>
    <cellStyle name="Comma 14 9 2 3 2 2" xfId="8384" xr:uid="{46A0C2E6-C266-49A4-A326-B13B4D3824CE}"/>
    <cellStyle name="Comma 14 9 2 3 2_ACT_NIBD EQ" xfId="8385" xr:uid="{5C00393A-05FA-4A1B-8702-C6F1A645A940}"/>
    <cellStyle name="Comma 14 9 2 3 3" xfId="8386" xr:uid="{B350D970-6F00-4F42-B77D-07EB08837D54}"/>
    <cellStyle name="Comma 14 9 2 3_ACT_NIBD EQ" xfId="8387" xr:uid="{575F071A-97E9-498C-AE69-8497006087B3}"/>
    <cellStyle name="Comma 14 9 2 4" xfId="8388" xr:uid="{797A2A1E-9034-451E-BD03-4A6556AFD5B5}"/>
    <cellStyle name="Comma 14 9 2 4 2" xfId="8389" xr:uid="{EEAF5A7B-59DB-48B3-9E15-88450D88B5CF}"/>
    <cellStyle name="Comma 14 9 2 4_ACT_NIBD EQ" xfId="8390" xr:uid="{515FAF07-B250-48F5-8D06-B18FC6EFF19C}"/>
    <cellStyle name="Comma 14 9 2 5" xfId="8391" xr:uid="{F1111032-640A-4AFF-AF83-73195ADB9CF0}"/>
    <cellStyle name="Comma 14 9 2_ACT_NIBD EQ" xfId="8392" xr:uid="{5BA4FD93-67E1-4AB5-81FD-2D9517E2AD6C}"/>
    <cellStyle name="Comma 14 9 3" xfId="8393" xr:uid="{783F728A-7FD9-4B09-8639-1B16DB0C20A2}"/>
    <cellStyle name="Comma 14 9 3 2" xfId="8394" xr:uid="{C1EFD914-30CC-4905-8A10-AD9E97A89D6F}"/>
    <cellStyle name="Comma 14 9 3 2 2" xfId="8395" xr:uid="{AE2AD448-31F8-4827-90F1-E13856B1DA6A}"/>
    <cellStyle name="Comma 14 9 3 2 2 2" xfId="8396" xr:uid="{CDEC2067-7154-449E-80A5-C91DA8AE092F}"/>
    <cellStyle name="Comma 14 9 3 2 2_ACT_NIBD EQ" xfId="8397" xr:uid="{FD91C4C1-53F2-4A29-A48F-E6FF2FE5B9FB}"/>
    <cellStyle name="Comma 14 9 3 2 3" xfId="8398" xr:uid="{1E8B3BCA-D0E5-4248-99A3-EC36119A4B09}"/>
    <cellStyle name="Comma 14 9 3 2_ACT_NIBD EQ" xfId="8399" xr:uid="{E2180519-DE79-47AD-BE51-92ABDBE42B23}"/>
    <cellStyle name="Comma 14 9 3 3" xfId="8400" xr:uid="{A68FEF42-30F0-49D0-9649-FD364037F959}"/>
    <cellStyle name="Comma 14 9 3 3 2" xfId="8401" xr:uid="{26E58778-E86D-43C3-9569-06B0BC0B3A24}"/>
    <cellStyle name="Comma 14 9 3 3_ACT_NIBD EQ" xfId="8402" xr:uid="{1D48644B-B6E4-4B7D-ACC5-B6879A4EB549}"/>
    <cellStyle name="Comma 14 9 3 4" xfId="8403" xr:uid="{623FB9B8-12E1-4BDF-8FEF-21B03CC6226E}"/>
    <cellStyle name="Comma 14 9 3_ACT_NIBD EQ" xfId="8404" xr:uid="{3B8D65E9-97F9-4206-AB79-859F73DA40EE}"/>
    <cellStyle name="Comma 14 9 4" xfId="8405" xr:uid="{68214484-3E76-4B27-930C-569FB4B45D6C}"/>
    <cellStyle name="Comma 14 9 4 2" xfId="8406" xr:uid="{0FA07F10-24DC-4185-89F4-A45D122A7BA6}"/>
    <cellStyle name="Comma 14 9 4 2 2" xfId="8407" xr:uid="{1140C55A-8DAB-4793-9D36-706A7535532C}"/>
    <cellStyle name="Comma 14 9 4 2_ACT_NIBD EQ" xfId="8408" xr:uid="{0AA2DD55-DA44-4547-9EB9-A81442CD46C1}"/>
    <cellStyle name="Comma 14 9 4 3" xfId="8409" xr:uid="{E0E9E721-18FA-44C6-B48A-0C9F22D2841E}"/>
    <cellStyle name="Comma 14 9 4_ACT_NIBD EQ" xfId="8410" xr:uid="{0C817A98-A326-4E9B-A041-7F1AE40DD0AC}"/>
    <cellStyle name="Comma 14 9 5" xfId="8411" xr:uid="{37450715-FC09-4BE0-B49C-F1EF5E4D0F28}"/>
    <cellStyle name="Comma 14 9 5 2" xfId="8412" xr:uid="{C22D0D89-CE5C-4111-AE08-2B5E29F8F3BD}"/>
    <cellStyle name="Comma 14 9 5_ACT_NIBD EQ" xfId="8413" xr:uid="{F914F52B-0852-49C4-9540-406A4C8012A0}"/>
    <cellStyle name="Comma 14 9 6" xfId="8414" xr:uid="{0158F451-CCEB-4727-A932-1EE6BA269FB1}"/>
    <cellStyle name="Comma 14 9_ACT_NIBD EQ" xfId="8415" xr:uid="{4BA3F556-BC19-4260-A861-BA027BAE44EA}"/>
    <cellStyle name="Comma 14_ACT Segment adj EBITDA" xfId="8416" xr:uid="{D26FF63E-7305-4607-B6A1-06A2E8104014}"/>
    <cellStyle name="Comma 15" xfId="8417" xr:uid="{253C1496-1AAB-4775-96B9-78E6F4CA856C}"/>
    <cellStyle name="Comma 15 10" xfId="8418" xr:uid="{D8C20F9A-CA9F-4173-B0DD-78BF72647B25}"/>
    <cellStyle name="Comma 15 10 2" xfId="8419" xr:uid="{00689955-A134-42C4-9908-B5E5BADEF63D}"/>
    <cellStyle name="Comma 15 10 2 2" xfId="8420" xr:uid="{C9D3F042-1F7F-42E6-9202-0555C94970ED}"/>
    <cellStyle name="Comma 15 10 2 2 2" xfId="8421" xr:uid="{CED677CA-4D4B-4F71-9C6C-27FE8FD817E3}"/>
    <cellStyle name="Comma 15 10 2 2 2 2" xfId="8422" xr:uid="{DAEA2BB1-F377-4F86-9FEC-AA7764F960D9}"/>
    <cellStyle name="Comma 15 10 2 2 2 2 2" xfId="8423" xr:uid="{0145A5A1-83B8-4163-B9FE-8E949F3B7664}"/>
    <cellStyle name="Comma 15 10 2 2 2 2_ACT_NIBD EQ" xfId="8424" xr:uid="{3F834842-B6A1-4E2D-B75C-4345F495BC06}"/>
    <cellStyle name="Comma 15 10 2 2 2 3" xfId="8425" xr:uid="{32741FA8-B2AB-455D-BEEB-649B39C880B0}"/>
    <cellStyle name="Comma 15 10 2 2 2_ACT_NIBD EQ" xfId="8426" xr:uid="{1F9189A4-F264-4EA3-A322-7D26BBFFCDA7}"/>
    <cellStyle name="Comma 15 10 2 2 3" xfId="8427" xr:uid="{7455454C-3BDC-48A6-9BCD-B8629D2AE7E9}"/>
    <cellStyle name="Comma 15 10 2 2 3 2" xfId="8428" xr:uid="{3E492BAE-E80F-4261-8EAB-30A87C6E56B1}"/>
    <cellStyle name="Comma 15 10 2 2 3_ACT_NIBD EQ" xfId="8429" xr:uid="{7FBDDC34-0DB3-4104-ADED-B1F332468CC0}"/>
    <cellStyle name="Comma 15 10 2 2 4" xfId="8430" xr:uid="{595CFEC4-5D0A-488F-852B-5DB0BB8C0B84}"/>
    <cellStyle name="Comma 15 10 2 2_ACT_NIBD EQ" xfId="8431" xr:uid="{4ECDEB30-2042-406A-B2A1-01F99B483B28}"/>
    <cellStyle name="Comma 15 10 2 3" xfId="8432" xr:uid="{E972FAB4-57B2-433D-BCC0-4189858F1D4A}"/>
    <cellStyle name="Comma 15 10 2 3 2" xfId="8433" xr:uid="{0EC2E047-4B85-4F25-8838-F4478C0A5BB8}"/>
    <cellStyle name="Comma 15 10 2 3 2 2" xfId="8434" xr:uid="{1992D66A-B7EF-4F30-8BED-2844FA13862F}"/>
    <cellStyle name="Comma 15 10 2 3 2_ACT_NIBD EQ" xfId="8435" xr:uid="{298FF193-6C97-444F-9F75-88564AD24041}"/>
    <cellStyle name="Comma 15 10 2 3 3" xfId="8436" xr:uid="{947119FA-030C-4CFD-BDF2-A8B3909DD3E0}"/>
    <cellStyle name="Comma 15 10 2 3_ACT_NIBD EQ" xfId="8437" xr:uid="{02634B53-1CFB-4BFF-B66C-A0594B8A8415}"/>
    <cellStyle name="Comma 15 10 2 4" xfId="8438" xr:uid="{24D73FBE-B8DD-41E7-9CD0-A65DD6627BFE}"/>
    <cellStyle name="Comma 15 10 2 4 2" xfId="8439" xr:uid="{8A97BD58-D307-4442-AFB0-43EA8992590B}"/>
    <cellStyle name="Comma 15 10 2 4_ACT_NIBD EQ" xfId="8440" xr:uid="{69690226-4882-4F16-B0A1-19BEB20616E1}"/>
    <cellStyle name="Comma 15 10 2 5" xfId="8441" xr:uid="{E4EF940F-83BE-467D-9A3B-02D2C30FF999}"/>
    <cellStyle name="Comma 15 10 2_ACT_NIBD EQ" xfId="8442" xr:uid="{F74D3C5A-06AF-4989-9C2C-C769933ADB86}"/>
    <cellStyle name="Comma 15 10 3" xfId="8443" xr:uid="{0DB6C1B9-7F7C-4933-AA4A-EF29C22804EB}"/>
    <cellStyle name="Comma 15 10 3 2" xfId="8444" xr:uid="{2C044BF4-0AEC-4DA5-83B8-B514E802A3CE}"/>
    <cellStyle name="Comma 15 10 3 2 2" xfId="8445" xr:uid="{FC2BB828-1DE2-4DEF-A308-10F4CA41EFC4}"/>
    <cellStyle name="Comma 15 10 3 2 2 2" xfId="8446" xr:uid="{16766AED-F0A2-47EF-A965-24BC165B7F95}"/>
    <cellStyle name="Comma 15 10 3 2 2_ACT_NIBD EQ" xfId="8447" xr:uid="{F6F7E9EA-9C01-4CEA-9ACE-E3C403708FB7}"/>
    <cellStyle name="Comma 15 10 3 2 3" xfId="8448" xr:uid="{88804B38-0A12-4E18-A1CA-7355E65DCA86}"/>
    <cellStyle name="Comma 15 10 3 2_ACT_NIBD EQ" xfId="8449" xr:uid="{6B65AF76-B72B-43BC-AE1E-3A4635D33275}"/>
    <cellStyle name="Comma 15 10 3 3" xfId="8450" xr:uid="{992EB900-D30D-4A04-9D21-8DAE61B25BC4}"/>
    <cellStyle name="Comma 15 10 3 3 2" xfId="8451" xr:uid="{D238FA11-567D-4A2B-B3B8-478AB6F594E5}"/>
    <cellStyle name="Comma 15 10 3 3_ACT_NIBD EQ" xfId="8452" xr:uid="{BEFE608D-1126-47D5-A04A-04059AE6E287}"/>
    <cellStyle name="Comma 15 10 3 4" xfId="8453" xr:uid="{C99E19EB-ACF1-4E6E-AD1D-DCA85370011C}"/>
    <cellStyle name="Comma 15 10 3_ACT_NIBD EQ" xfId="8454" xr:uid="{BA1293B2-0145-4D24-A7E3-E605D371E0FC}"/>
    <cellStyle name="Comma 15 10 4" xfId="8455" xr:uid="{8335284F-EE02-4CE4-B0CE-3EDD282900AB}"/>
    <cellStyle name="Comma 15 10 4 2" xfId="8456" xr:uid="{33320A60-754E-40B1-A231-63706BF5396C}"/>
    <cellStyle name="Comma 15 10 4 2 2" xfId="8457" xr:uid="{D235A2FA-132E-4687-97A9-284BC3F66839}"/>
    <cellStyle name="Comma 15 10 4 2_ACT_NIBD EQ" xfId="8458" xr:uid="{F93CACDB-C9D2-4AA7-A644-02DAAF48910A}"/>
    <cellStyle name="Comma 15 10 4 3" xfId="8459" xr:uid="{7064D7D8-E131-47EB-85C0-76CDDAACE4D3}"/>
    <cellStyle name="Comma 15 10 4_ACT_NIBD EQ" xfId="8460" xr:uid="{F8DA9E28-D42F-46E7-A00D-2769B13065FE}"/>
    <cellStyle name="Comma 15 10 5" xfId="8461" xr:uid="{8400BBD7-676C-486E-806C-D4B0E4ABDCBE}"/>
    <cellStyle name="Comma 15 10 5 2" xfId="8462" xr:uid="{3DF101B2-4645-49D9-90DD-744FC2E023D7}"/>
    <cellStyle name="Comma 15 10 5_ACT_NIBD EQ" xfId="8463" xr:uid="{41E4147A-2FEC-4E7A-8C8F-B1CF58D7DA8D}"/>
    <cellStyle name="Comma 15 10 6" xfId="8464" xr:uid="{1BB30B8C-77AD-4436-94C7-1D903CA20425}"/>
    <cellStyle name="Comma 15 10_ACT_NIBD EQ" xfId="8465" xr:uid="{B8AFB3FF-62B6-4088-8014-B89F06E5A5F2}"/>
    <cellStyle name="Comma 15 11" xfId="8466" xr:uid="{A0284279-C93B-4B7B-9940-6FFCED689BB8}"/>
    <cellStyle name="Comma 15 11 2" xfId="8467" xr:uid="{FDF7A6B9-2A56-4EC1-A3EB-774620ACDDC7}"/>
    <cellStyle name="Comma 15 11 2 2" xfId="8468" xr:uid="{361FEF1B-85A9-4694-A445-DF164DF107C2}"/>
    <cellStyle name="Comma 15 11 2 2 2" xfId="8469" xr:uid="{1D1D04A1-9606-49C1-9233-C440B7E13931}"/>
    <cellStyle name="Comma 15 11 2 2 2 2" xfId="8470" xr:uid="{BCC86EDF-61DE-4815-B0B2-1926EEA341B7}"/>
    <cellStyle name="Comma 15 11 2 2 2_ACT_NIBD EQ" xfId="8471" xr:uid="{05E5FF19-E644-4308-8136-517460816862}"/>
    <cellStyle name="Comma 15 11 2 2 3" xfId="8472" xr:uid="{EB0CCA25-0514-496C-B8A5-102B0E4537DC}"/>
    <cellStyle name="Comma 15 11 2 2_ACT_NIBD EQ" xfId="8473" xr:uid="{D0FAFE9D-B84F-4A71-884C-8F9F5B0B32B7}"/>
    <cellStyle name="Comma 15 11 2 3" xfId="8474" xr:uid="{9C007B91-53F3-4782-86FD-5FAA25306732}"/>
    <cellStyle name="Comma 15 11 2 3 2" xfId="8475" xr:uid="{4AACA235-B9A6-4254-8371-D4D3B12DDE4F}"/>
    <cellStyle name="Comma 15 11 2 3_ACT_NIBD EQ" xfId="8476" xr:uid="{E0E23E8A-8B11-4BD1-8B31-5DA41DB29B17}"/>
    <cellStyle name="Comma 15 11 2 4" xfId="8477" xr:uid="{4E85795F-73C5-41CE-9C26-D1FECF465A80}"/>
    <cellStyle name="Comma 15 11 2_ACT_NIBD EQ" xfId="8478" xr:uid="{327D8FF3-FC91-4377-8A3A-E2D9C53A1B9D}"/>
    <cellStyle name="Comma 15 11 3" xfId="8479" xr:uid="{45E91769-86CE-422C-B01C-3CD0C17DACA4}"/>
    <cellStyle name="Comma 15 11 3 2" xfId="8480" xr:uid="{F6BE825D-07BF-48AA-8399-56D47268AD64}"/>
    <cellStyle name="Comma 15 11 3 2 2" xfId="8481" xr:uid="{1D3AC953-DD2F-4890-A2D3-07AFB01066AD}"/>
    <cellStyle name="Comma 15 11 3 2_ACT_NIBD EQ" xfId="8482" xr:uid="{B44D513C-10B3-40AD-A048-DBCD24C102A9}"/>
    <cellStyle name="Comma 15 11 3 3" xfId="8483" xr:uid="{89F05C3B-1F70-4B6A-A158-C918795FCC1A}"/>
    <cellStyle name="Comma 15 11 3_ACT_NIBD EQ" xfId="8484" xr:uid="{41FCE831-DDCC-495E-B9F3-F0BA32DF5E4C}"/>
    <cellStyle name="Comma 15 11 4" xfId="8485" xr:uid="{BF63067F-D3D8-4EEE-AB9B-957C88401A5E}"/>
    <cellStyle name="Comma 15 11 4 2" xfId="8486" xr:uid="{D9D00001-E652-46CB-85B6-FFC9660CDE04}"/>
    <cellStyle name="Comma 15 11 4_ACT_NIBD EQ" xfId="8487" xr:uid="{58E69AFA-3F29-4771-A4F3-19C1CD343D29}"/>
    <cellStyle name="Comma 15 11 5" xfId="8488" xr:uid="{50003FA6-2BA7-4A0D-A527-91A19273C452}"/>
    <cellStyle name="Comma 15 11_ACT_NIBD EQ" xfId="8489" xr:uid="{0EB97E95-ADBC-44B3-9D21-0E378D849694}"/>
    <cellStyle name="Comma 15 12" xfId="8490" xr:uid="{C77FD091-6541-4493-ADA4-1A113CB1C86F}"/>
    <cellStyle name="Comma 15 12 2" xfId="8491" xr:uid="{6D070DEB-406E-4E8C-9D62-A6127FFC3E1A}"/>
    <cellStyle name="Comma 15 12 2 2" xfId="8492" xr:uid="{1C2421E9-F8DC-4E5D-911B-BCD7E27C4F53}"/>
    <cellStyle name="Comma 15 12 2 2 2" xfId="8493" xr:uid="{B20EFBBC-EECE-460F-A4B1-3AAFE958BAFC}"/>
    <cellStyle name="Comma 15 12 2 2_ACT_NIBD EQ" xfId="8494" xr:uid="{EAC820AC-9E70-41AE-8C31-0774E6868F17}"/>
    <cellStyle name="Comma 15 12 2 3" xfId="8495" xr:uid="{605453F9-538F-4B37-9E5A-EEB5935DE4DD}"/>
    <cellStyle name="Comma 15 12 2_ACT_NIBD EQ" xfId="8496" xr:uid="{8774B0F7-EAD5-4696-B9C6-BF6722DC5CA6}"/>
    <cellStyle name="Comma 15 12 3" xfId="8497" xr:uid="{1D5649CE-8E8D-4459-9485-4F4FDE69A92B}"/>
    <cellStyle name="Comma 15 12 3 2" xfId="8498" xr:uid="{2CF94244-AEE6-4D95-A20E-7C3B2FF604CD}"/>
    <cellStyle name="Comma 15 12 3_ACT_NIBD EQ" xfId="8499" xr:uid="{AABF03E0-F926-45D9-B7DD-6AA1A4ADA0F6}"/>
    <cellStyle name="Comma 15 12 4" xfId="8500" xr:uid="{27F65F4E-1F30-44D3-BE0F-A359DDABCD05}"/>
    <cellStyle name="Comma 15 12_ACT_NIBD EQ" xfId="8501" xr:uid="{EAFF0499-F38D-4DBF-8A52-3E0F538FD4C9}"/>
    <cellStyle name="Comma 15 13" xfId="8502" xr:uid="{66251A42-7D27-4D01-84D3-E3911B5B9FD4}"/>
    <cellStyle name="Comma 15 13 2" xfId="8503" xr:uid="{7358420A-A37E-4439-B742-4656EF0AC87B}"/>
    <cellStyle name="Comma 15 13 2 2" xfId="8504" xr:uid="{1E7BED3F-486E-4682-BA65-D9521A030315}"/>
    <cellStyle name="Comma 15 13 2_ACT_NIBD EQ" xfId="8505" xr:uid="{501D03C1-65D1-47F5-B5BF-0F31268C5AE9}"/>
    <cellStyle name="Comma 15 13 3" xfId="8506" xr:uid="{A10C55EF-3944-4A48-A420-24506C3BC480}"/>
    <cellStyle name="Comma 15 13_ACT_NIBD EQ" xfId="8507" xr:uid="{733EA8B0-6512-4144-A503-BE8091713816}"/>
    <cellStyle name="Comma 15 14" xfId="8508" xr:uid="{3B22674E-A04D-4724-B64D-C9A7AA9E48DA}"/>
    <cellStyle name="Comma 15 14 2" xfId="8509" xr:uid="{ADE2B783-4D4C-4566-89A4-9AF1D94DC8DE}"/>
    <cellStyle name="Comma 15 14_ACT_NIBD EQ" xfId="8510" xr:uid="{C46286F0-CF15-4ACF-B741-D19D90E6BCF7}"/>
    <cellStyle name="Comma 15 15" xfId="8511" xr:uid="{42E20963-C7E3-4E00-937F-2EDAAD4BA320}"/>
    <cellStyle name="Comma 15 16" xfId="8512" xr:uid="{78E8EA43-F9D5-4C98-A927-1A35962646C9}"/>
    <cellStyle name="Comma 15 2" xfId="8513" xr:uid="{E0BE257F-AAC2-42C7-B4F9-26ACD899F920}"/>
    <cellStyle name="Comma 15 2 10" xfId="8514" xr:uid="{9F574884-1B66-445A-9484-1032D6A3DF51}"/>
    <cellStyle name="Comma 15 2 10 2" xfId="8515" xr:uid="{2CFEC385-72F1-4AF6-967D-3DA1C1339067}"/>
    <cellStyle name="Comma 15 2 10 2 2" xfId="8516" xr:uid="{5818A1A7-AB61-4884-A20A-C3189E30DDEF}"/>
    <cellStyle name="Comma 15 2 10 2 2 2" xfId="8517" xr:uid="{B6C0D097-AE77-46FB-9801-E4AB32921CF2}"/>
    <cellStyle name="Comma 15 2 10 2 2_ACT_NIBD EQ" xfId="8518" xr:uid="{6AA609AD-56F2-4D78-AA1B-3D7718F6980D}"/>
    <cellStyle name="Comma 15 2 10 2 3" xfId="8519" xr:uid="{851E04B6-06DE-42EB-A489-97482C42C744}"/>
    <cellStyle name="Comma 15 2 10 2_ACT_NIBD EQ" xfId="8520" xr:uid="{5B0A5A6E-9F58-4195-8ED4-8E2ABF4E1A9D}"/>
    <cellStyle name="Comma 15 2 10 3" xfId="8521" xr:uid="{B57FC543-1EFD-4F36-8560-780554C04658}"/>
    <cellStyle name="Comma 15 2 10 3 2" xfId="8522" xr:uid="{510C6045-0DF6-4242-9377-AA42273B6039}"/>
    <cellStyle name="Comma 15 2 10 3_ACT_NIBD EQ" xfId="8523" xr:uid="{CC7808B3-2ADD-486A-8687-E9E722A46C5F}"/>
    <cellStyle name="Comma 15 2 10 4" xfId="8524" xr:uid="{C0FB1DC1-1D0F-447B-B10B-2495A3F66597}"/>
    <cellStyle name="Comma 15 2 10_ACT_NIBD EQ" xfId="8525" xr:uid="{C2B3BF74-0311-4B58-9FBF-BC2786CB56FC}"/>
    <cellStyle name="Comma 15 2 11" xfId="8526" xr:uid="{F3922DC0-FCE7-40AC-BC6E-AB091BE9765F}"/>
    <cellStyle name="Comma 15 2 11 2" xfId="8527" xr:uid="{D46AADF1-1C91-471F-84A7-0D21E8526852}"/>
    <cellStyle name="Comma 15 2 11 2 2" xfId="8528" xr:uid="{6AC18281-C9AF-421A-AEA9-1D0AFABAFD8B}"/>
    <cellStyle name="Comma 15 2 11 2_ACT_NIBD EQ" xfId="8529" xr:uid="{A321BE0D-E392-4D62-8061-F44BBF75452D}"/>
    <cellStyle name="Comma 15 2 11 3" xfId="8530" xr:uid="{EEBCEA51-2734-4DB5-9430-0309EA5B3529}"/>
    <cellStyle name="Comma 15 2 11_ACT_NIBD EQ" xfId="8531" xr:uid="{A5623EA3-1A2E-4050-9424-39BA908BCE44}"/>
    <cellStyle name="Comma 15 2 12" xfId="8532" xr:uid="{D5136787-9A7D-4D9C-B8AC-B7FEFB66B71B}"/>
    <cellStyle name="Comma 15 2 12 2" xfId="8533" xr:uid="{18B38BFF-E094-42B2-BB6B-3A483DE87852}"/>
    <cellStyle name="Comma 15 2 12_ACT_NIBD EQ" xfId="8534" xr:uid="{E7D7FB8F-FABB-4B99-B9A2-018E634D3AC5}"/>
    <cellStyle name="Comma 15 2 13" xfId="8535" xr:uid="{C6C44503-081B-4028-83FD-A99AB4A064A6}"/>
    <cellStyle name="Comma 15 2 14" xfId="8536" xr:uid="{CB5A0A49-0122-423F-80FB-925800350A99}"/>
    <cellStyle name="Comma 15 2 2" xfId="8537" xr:uid="{3F8CEC5B-C33A-454E-90C7-3C6553CAC955}"/>
    <cellStyle name="Comma 15 2 2 2" xfId="8538" xr:uid="{8FC8C47B-9B9A-4920-8356-AA5890B4423E}"/>
    <cellStyle name="Comma 15 2 2 2 2" xfId="8539" xr:uid="{01F21981-B44B-4A63-A74B-6736559B9466}"/>
    <cellStyle name="Comma 15 2 2 2 2 2" xfId="8540" xr:uid="{39ABACC9-BAC4-441D-B237-9B1824667B08}"/>
    <cellStyle name="Comma 15 2 2 2 2 2 2" xfId="8541" xr:uid="{A12910FC-CFC6-44E1-A3CB-F51DE86749A1}"/>
    <cellStyle name="Comma 15 2 2 2 2 2 2 2" xfId="8542" xr:uid="{91B5CE68-FBCC-4AC1-B96B-61D00E91E585}"/>
    <cellStyle name="Comma 15 2 2 2 2 2 2 2 2" xfId="8543" xr:uid="{743D352F-7DB4-41F5-9417-0903F4B4268B}"/>
    <cellStyle name="Comma 15 2 2 2 2 2 2 2 2 2" xfId="8544" xr:uid="{D5FF3783-6927-4E52-9D0B-8514C57DC236}"/>
    <cellStyle name="Comma 15 2 2 2 2 2 2 2 2_ACT_NIBD EQ" xfId="8545" xr:uid="{A0480BE9-EA87-4C5A-AB93-BFBB3B73B82F}"/>
    <cellStyle name="Comma 15 2 2 2 2 2 2 2 3" xfId="8546" xr:uid="{CA7FBF0E-9575-417B-BC51-842483A774DA}"/>
    <cellStyle name="Comma 15 2 2 2 2 2 2 2_ACT_NIBD EQ" xfId="8547" xr:uid="{F2D1CBFF-BAF9-4B63-BB4B-AED9D4FE59BF}"/>
    <cellStyle name="Comma 15 2 2 2 2 2 2 3" xfId="8548" xr:uid="{2BACB441-F756-4FD4-81BD-C1D5B754D36A}"/>
    <cellStyle name="Comma 15 2 2 2 2 2 2 3 2" xfId="8549" xr:uid="{376DEC4D-E987-4F38-B227-6FC106CD37ED}"/>
    <cellStyle name="Comma 15 2 2 2 2 2 2 3_ACT_NIBD EQ" xfId="8550" xr:uid="{EC2D52A2-D9C9-4AB7-AE6C-EDDFD505890E}"/>
    <cellStyle name="Comma 15 2 2 2 2 2 2 4" xfId="8551" xr:uid="{A9FBF73F-176F-4BA0-BC55-A9DC43AD02FD}"/>
    <cellStyle name="Comma 15 2 2 2 2 2 2_ACT_NIBD EQ" xfId="8552" xr:uid="{1BCF0293-B0C2-42C0-B554-7C303317D9DD}"/>
    <cellStyle name="Comma 15 2 2 2 2 2 3" xfId="8553" xr:uid="{38FAB0BB-AE2C-41FF-8581-2A812FA14D89}"/>
    <cellStyle name="Comma 15 2 2 2 2 2 3 2" xfId="8554" xr:uid="{0FA4FAA8-F4E4-4344-87A1-65A975603025}"/>
    <cellStyle name="Comma 15 2 2 2 2 2 3 2 2" xfId="8555" xr:uid="{3AA8B9B2-FD09-4F90-822E-FCBE142FC408}"/>
    <cellStyle name="Comma 15 2 2 2 2 2 3 2_ACT_NIBD EQ" xfId="8556" xr:uid="{0BE5F5DB-0395-469F-ADB2-46617E51CB9A}"/>
    <cellStyle name="Comma 15 2 2 2 2 2 3 3" xfId="8557" xr:uid="{529AF59F-D474-4904-BB2A-A4B384366964}"/>
    <cellStyle name="Comma 15 2 2 2 2 2 3_ACT_NIBD EQ" xfId="8558" xr:uid="{B3D886D1-F77B-44FE-ACFE-17CEBF8B65CA}"/>
    <cellStyle name="Comma 15 2 2 2 2 2 4" xfId="8559" xr:uid="{A05DA6B2-CA79-4AE0-8BB8-70C66EEB71A8}"/>
    <cellStyle name="Comma 15 2 2 2 2 2 4 2" xfId="8560" xr:uid="{74FA29EB-D84B-45E7-9CBC-1E2E1D69B7B7}"/>
    <cellStyle name="Comma 15 2 2 2 2 2 4_ACT_NIBD EQ" xfId="8561" xr:uid="{49C26C6A-AE8C-4C98-AC20-45317F259C2F}"/>
    <cellStyle name="Comma 15 2 2 2 2 2 5" xfId="8562" xr:uid="{65D3BE88-2F21-4DFC-9739-FFE18384950B}"/>
    <cellStyle name="Comma 15 2 2 2 2 2_ACT_NIBD EQ" xfId="8563" xr:uid="{667E0A25-1CD9-4BCE-B89C-75362FE3E594}"/>
    <cellStyle name="Comma 15 2 2 2 2 3" xfId="8564" xr:uid="{7FAAD07D-2CA9-45F4-84BA-469B0F5E0CAB}"/>
    <cellStyle name="Comma 15 2 2 2 2 3 2" xfId="8565" xr:uid="{EF14EB51-5C25-4754-8148-AEFD65DCF8E2}"/>
    <cellStyle name="Comma 15 2 2 2 2 3 2 2" xfId="8566" xr:uid="{B2331A0B-57F3-4C9F-BD1B-EE0DE4C268AD}"/>
    <cellStyle name="Comma 15 2 2 2 2 3 2 2 2" xfId="8567" xr:uid="{EEE6FCE6-0BC0-43D0-A0CA-956200FDF1CE}"/>
    <cellStyle name="Comma 15 2 2 2 2 3 2 2_ACT_NIBD EQ" xfId="8568" xr:uid="{D1A784E4-D2EA-4D67-B1D1-96C68E9A49B3}"/>
    <cellStyle name="Comma 15 2 2 2 2 3 2 3" xfId="8569" xr:uid="{EDB8B2DC-8662-4D80-B910-6FB862C0A159}"/>
    <cellStyle name="Comma 15 2 2 2 2 3 2_ACT_NIBD EQ" xfId="8570" xr:uid="{86A21EAA-5A0E-47DE-AEB7-3604BB757F40}"/>
    <cellStyle name="Comma 15 2 2 2 2 3 3" xfId="8571" xr:uid="{23C917F3-2F75-4239-A23A-AD7208ECEF4E}"/>
    <cellStyle name="Comma 15 2 2 2 2 3 3 2" xfId="8572" xr:uid="{BA5D51D2-3EC1-4539-A980-E5003B1334DC}"/>
    <cellStyle name="Comma 15 2 2 2 2 3 3_ACT_NIBD EQ" xfId="8573" xr:uid="{19D53185-438B-4BE4-811E-3258FE4BD09D}"/>
    <cellStyle name="Comma 15 2 2 2 2 3 4" xfId="8574" xr:uid="{7AABAAEE-7466-4B87-9E0C-EAF018E6FEC4}"/>
    <cellStyle name="Comma 15 2 2 2 2 3_ACT_NIBD EQ" xfId="8575" xr:uid="{0479897D-11E0-40FD-92E8-CE3C7B06C6D0}"/>
    <cellStyle name="Comma 15 2 2 2 2 4" xfId="8576" xr:uid="{E39373B7-1C3A-4A6E-AC69-74A099CAC384}"/>
    <cellStyle name="Comma 15 2 2 2 2 4 2" xfId="8577" xr:uid="{F1F712B8-CD5A-4860-9CE8-4747E1758906}"/>
    <cellStyle name="Comma 15 2 2 2 2 4 2 2" xfId="8578" xr:uid="{7C5D87FB-7286-4C9E-A94A-4370CB2430A8}"/>
    <cellStyle name="Comma 15 2 2 2 2 4 2_ACT_NIBD EQ" xfId="8579" xr:uid="{58199B31-45B4-48D4-B6C5-0E05990F3153}"/>
    <cellStyle name="Comma 15 2 2 2 2 4 3" xfId="8580" xr:uid="{DD9AFDD8-5AB6-41AA-B8A5-7070C0BB6FF6}"/>
    <cellStyle name="Comma 15 2 2 2 2 4_ACT_NIBD EQ" xfId="8581" xr:uid="{0233EE15-9A69-4BEE-9B35-B58654ED5263}"/>
    <cellStyle name="Comma 15 2 2 2 2 5" xfId="8582" xr:uid="{C96373CD-D3B6-4E63-99C2-5E441C6E878C}"/>
    <cellStyle name="Comma 15 2 2 2 2 5 2" xfId="8583" xr:uid="{F4759D2F-22F1-4918-B361-1228F0F8BA52}"/>
    <cellStyle name="Comma 15 2 2 2 2 5_ACT_NIBD EQ" xfId="8584" xr:uid="{A441B5D0-B00A-44C2-83A8-F0F4D9E1846D}"/>
    <cellStyle name="Comma 15 2 2 2 2 6" xfId="8585" xr:uid="{F1EB7B18-E982-41CA-A40D-1EC045A43801}"/>
    <cellStyle name="Comma 15 2 2 2 2_ACT_NIBD EQ" xfId="8586" xr:uid="{F06F1463-AC2C-4D1D-B740-2C6C7921FE85}"/>
    <cellStyle name="Comma 15 2 2 2 3" xfId="8587" xr:uid="{E7B6E1A8-A341-4967-B000-01E68E533CD8}"/>
    <cellStyle name="Comma 15 2 2 2 3 2" xfId="8588" xr:uid="{B7D287A3-14E5-4478-B1EC-AA5502657CD5}"/>
    <cellStyle name="Comma 15 2 2 2 3 2 2" xfId="8589" xr:uid="{69929FCC-AE90-494E-AC37-B132E73524F1}"/>
    <cellStyle name="Comma 15 2 2 2 3 2 2 2" xfId="8590" xr:uid="{65251D5C-02E6-404D-AE8C-20C2BB84D378}"/>
    <cellStyle name="Comma 15 2 2 2 3 2 2 2 2" xfId="8591" xr:uid="{8FA7965D-5AB1-4E38-9AE4-3BE878033382}"/>
    <cellStyle name="Comma 15 2 2 2 3 2 2 2 2 2" xfId="8592" xr:uid="{07A6215A-CB83-41D8-87B3-F81EFA8C5976}"/>
    <cellStyle name="Comma 15 2 2 2 3 2 2 2 2_ACT_NIBD EQ" xfId="8593" xr:uid="{273670D4-3C8F-449D-A3D9-4B6D5C900B64}"/>
    <cellStyle name="Comma 15 2 2 2 3 2 2 2 3" xfId="8594" xr:uid="{24094670-4028-4C08-8094-E15F06AF0BD3}"/>
    <cellStyle name="Comma 15 2 2 2 3 2 2 2_ACT_NIBD EQ" xfId="8595" xr:uid="{53220683-C307-4696-86A9-87249FBFC495}"/>
    <cellStyle name="Comma 15 2 2 2 3 2 2 3" xfId="8596" xr:uid="{54E307C9-E128-4A74-BB4A-4F1FD1550CF7}"/>
    <cellStyle name="Comma 15 2 2 2 3 2 2 3 2" xfId="8597" xr:uid="{9D3A2644-D3EC-4D86-8FF5-71E859774B4F}"/>
    <cellStyle name="Comma 15 2 2 2 3 2 2 3_ACT_NIBD EQ" xfId="8598" xr:uid="{0A414D21-1C70-481D-9396-83CC327D85D0}"/>
    <cellStyle name="Comma 15 2 2 2 3 2 2 4" xfId="8599" xr:uid="{09A293B6-6DD0-49B8-B676-93BC3E26A7D1}"/>
    <cellStyle name="Comma 15 2 2 2 3 2 2_ACT_NIBD EQ" xfId="8600" xr:uid="{FD7264B7-0A74-48EE-9719-89EAE5EED102}"/>
    <cellStyle name="Comma 15 2 2 2 3 2 3" xfId="8601" xr:uid="{EF6453FC-DE02-4AB2-941B-2A68BA0EE935}"/>
    <cellStyle name="Comma 15 2 2 2 3 2 3 2" xfId="8602" xr:uid="{7C5C660B-BE44-4E3E-8732-AEECFEA5ED42}"/>
    <cellStyle name="Comma 15 2 2 2 3 2 3 2 2" xfId="8603" xr:uid="{2EF140B3-D5E3-4449-8835-C0451B3EB9E8}"/>
    <cellStyle name="Comma 15 2 2 2 3 2 3 2_ACT_NIBD EQ" xfId="8604" xr:uid="{9C27372E-ED25-4EDF-B7B8-DDF25680CCD7}"/>
    <cellStyle name="Comma 15 2 2 2 3 2 3 3" xfId="8605" xr:uid="{2DD4064A-AE22-422A-BA31-08460FAE7478}"/>
    <cellStyle name="Comma 15 2 2 2 3 2 3_ACT_NIBD EQ" xfId="8606" xr:uid="{19F07DAD-10F4-4F19-BC06-51252C22E571}"/>
    <cellStyle name="Comma 15 2 2 2 3 2 4" xfId="8607" xr:uid="{067E38E4-78B4-431F-8AE2-E891BC0ABDFA}"/>
    <cellStyle name="Comma 15 2 2 2 3 2 4 2" xfId="8608" xr:uid="{A41D414F-8DD7-4481-91EF-A5FF1F14A357}"/>
    <cellStyle name="Comma 15 2 2 2 3 2 4_ACT_NIBD EQ" xfId="8609" xr:uid="{A16C4B47-09FB-4CBC-BAAA-3159C0C36AB0}"/>
    <cellStyle name="Comma 15 2 2 2 3 2 5" xfId="8610" xr:uid="{3FDCF2F9-323D-4D63-86D9-AAC16CFD1F60}"/>
    <cellStyle name="Comma 15 2 2 2 3 2_ACT_NIBD EQ" xfId="8611" xr:uid="{8528B539-2FA2-4C76-8923-6FFC9CE9C2C8}"/>
    <cellStyle name="Comma 15 2 2 2 3 3" xfId="8612" xr:uid="{3B787C37-7523-4582-A4F5-8BB416B957A1}"/>
    <cellStyle name="Comma 15 2 2 2 3 3 2" xfId="8613" xr:uid="{EE693C9B-B695-4CC8-A256-CF8764044677}"/>
    <cellStyle name="Comma 15 2 2 2 3 3 2 2" xfId="8614" xr:uid="{C3CE3B9E-E895-4A75-A647-37C816EC3EBE}"/>
    <cellStyle name="Comma 15 2 2 2 3 3 2 2 2" xfId="8615" xr:uid="{901FC0D4-1FB4-43C8-938A-F6194B9147E3}"/>
    <cellStyle name="Comma 15 2 2 2 3 3 2 2_ACT Segment adj EBITDA" xfId="8616" xr:uid="{FB1F9E92-3CF5-4071-8542-518807581CD4}"/>
    <cellStyle name="Comma 15 2 2 2 3 3 2 3" xfId="8617" xr:uid="{97F3B54F-040D-4C3F-863D-9E6F4922574B}"/>
    <cellStyle name="Comma 15 2 2 2 3 3 2_ACT Segment adj EBITDA" xfId="8618" xr:uid="{E35ED70C-D856-4895-8372-FFAD6313BCD6}"/>
    <cellStyle name="Comma 15 2 2 2 3 3 3" xfId="8619" xr:uid="{568CBC25-2410-491A-A3AB-2E1CC8EEB2B6}"/>
    <cellStyle name="Comma 15 2 2 2 3 3 3 2" xfId="8620" xr:uid="{A03D7156-06EF-40E1-B2EB-396D89B75DFF}"/>
    <cellStyle name="Comma 15 2 2 2 3 3 3_ACT Segment adj EBITDA" xfId="8621" xr:uid="{7E52BA88-0E34-4407-BFCA-E08D8C4EA634}"/>
    <cellStyle name="Comma 15 2 2 2 3 3 4" xfId="8622" xr:uid="{642F4644-2A43-4444-93A1-CE0E072A59DF}"/>
    <cellStyle name="Comma 15 2 2 2 3 3_ACT_NIBD EQ" xfId="8623" xr:uid="{9306E0D8-9FFA-46F8-ACF3-38781A9450C3}"/>
    <cellStyle name="Comma 15 2 2 2 3 4" xfId="8624" xr:uid="{0141F45F-D51C-4338-9731-52F548168158}"/>
    <cellStyle name="Comma 15 2 2 2 3 4 2" xfId="8625" xr:uid="{BD299A95-EA72-41DE-BBDB-3EF14AF9B5FB}"/>
    <cellStyle name="Comma 15 2 2 2 3 4 2 2" xfId="8626" xr:uid="{BE717751-5107-44B0-BDAC-372006CA341F}"/>
    <cellStyle name="Comma 15 2 2 2 3 4 2_ACT Segment adj EBITDA" xfId="8627" xr:uid="{C56DF3D4-9890-414A-801D-22E992EF2C37}"/>
    <cellStyle name="Comma 15 2 2 2 3 4 3" xfId="8628" xr:uid="{DD0047F8-943D-4502-A97E-5972A9532D20}"/>
    <cellStyle name="Comma 15 2 2 2 3 4_ACT Segment adj EBITDA" xfId="8629" xr:uid="{E2DFBA80-3DC1-47A6-8DC1-060FFA05BBB0}"/>
    <cellStyle name="Comma 15 2 2 2 3 5" xfId="8630" xr:uid="{B202DD72-00D5-4CDE-BFA0-5F21F1B4DD59}"/>
    <cellStyle name="Comma 15 2 2 2 3 5 2" xfId="8631" xr:uid="{5F5539AA-9FC5-44C0-B00C-D814B422176F}"/>
    <cellStyle name="Comma 15 2 2 2 3 5_ACT Segment adj EBITDA" xfId="8632" xr:uid="{FFDC609E-8CBE-440E-84AB-5C32F282E8E4}"/>
    <cellStyle name="Comma 15 2 2 2 3 6" xfId="8633" xr:uid="{F64AED7B-41EC-46E6-A202-F9669B28DBAD}"/>
    <cellStyle name="Comma 15 2 2 2 3_ACT_NIBD EQ" xfId="8634" xr:uid="{A169CF86-2646-4006-ADF9-56073623CFA1}"/>
    <cellStyle name="Comma 15 2 2 2 4" xfId="8635" xr:uid="{B88A3A16-5E68-4BFB-B18B-730A93808397}"/>
    <cellStyle name="Comma 15 2 2 2 4 2" xfId="8636" xr:uid="{334D6518-66A2-4F46-B345-74DEF75EE4E2}"/>
    <cellStyle name="Comma 15 2 2 2 4 2 2" xfId="8637" xr:uid="{C8534034-31D0-4327-9243-6DD02B4E4986}"/>
    <cellStyle name="Comma 15 2 2 2 4 2 2 2" xfId="8638" xr:uid="{404EA634-E641-4E61-906D-E420370B81C8}"/>
    <cellStyle name="Comma 15 2 2 2 4 2 2 2 2" xfId="8639" xr:uid="{D5124921-4C3F-4775-A3ED-88C967655E7B}"/>
    <cellStyle name="Comma 15 2 2 2 4 2 2 2_ACT Segment adj EBITDA" xfId="8640" xr:uid="{601C5564-1ECF-499A-9E02-D57843B909F2}"/>
    <cellStyle name="Comma 15 2 2 2 4 2 2 3" xfId="8641" xr:uid="{8C481D70-D689-4494-9C34-3FCDBEF35959}"/>
    <cellStyle name="Comma 15 2 2 2 4 2 2_ACT Segment adj EBITDA" xfId="8642" xr:uid="{D731FCCA-B4D7-4136-8D50-022465853B60}"/>
    <cellStyle name="Comma 15 2 2 2 4 2 3" xfId="8643" xr:uid="{6D5B1238-A91B-41B6-A9F8-89AC50BC0ED9}"/>
    <cellStyle name="Comma 15 2 2 2 4 2 3 2" xfId="8644" xr:uid="{6D816D8F-BEE8-45CF-9539-474D0AA3C98B}"/>
    <cellStyle name="Comma 15 2 2 2 4 2 3_ACT Segment adj EBITDA" xfId="8645" xr:uid="{5083DC46-9E09-4E09-A366-6124EF2C707D}"/>
    <cellStyle name="Comma 15 2 2 2 4 2 4" xfId="8646" xr:uid="{B28AD0E5-2FDF-49B6-A069-CA154170E525}"/>
    <cellStyle name="Comma 15 2 2 2 4 2_ACT Segment adj EBITDA" xfId="8647" xr:uid="{C12AEB85-1813-4C6B-84B9-61F7CCC23FEA}"/>
    <cellStyle name="Comma 15 2 2 2 4 3" xfId="8648" xr:uid="{67B6F2C4-4043-467B-B4FA-45C06589CDE0}"/>
    <cellStyle name="Comma 15 2 2 2 4 3 2" xfId="8649" xr:uid="{7356D309-CBB1-4E8E-B547-150FD077B360}"/>
    <cellStyle name="Comma 15 2 2 2 4 3 2 2" xfId="8650" xr:uid="{3C8EB823-2D2B-4B5C-A146-B267B175CDB5}"/>
    <cellStyle name="Comma 15 2 2 2 4 3 2_ACT Segment adj EBITDA" xfId="8651" xr:uid="{F6197081-AC49-4508-8D5C-85CC3095343F}"/>
    <cellStyle name="Comma 15 2 2 2 4 3 3" xfId="8652" xr:uid="{E1C7F035-6F64-4E2F-9BF9-2DC71C2DF60B}"/>
    <cellStyle name="Comma 15 2 2 2 4 3_ACT Segment adj EBITDA" xfId="8653" xr:uid="{96780ABD-648D-4A26-B87F-B71543C727D1}"/>
    <cellStyle name="Comma 15 2 2 2 4 4" xfId="8654" xr:uid="{DA0D38C8-0F0D-4B2D-B2A3-AED3E39570DA}"/>
    <cellStyle name="Comma 15 2 2 2 4 4 2" xfId="8655" xr:uid="{3EA974A6-E868-444C-AC9A-FB5F2DC1EE0E}"/>
    <cellStyle name="Comma 15 2 2 2 4 4_ACT Segment adj EBITDA" xfId="8656" xr:uid="{50F0D0C5-9C3D-4681-9B83-0F80FFF2F447}"/>
    <cellStyle name="Comma 15 2 2 2 4 5" xfId="8657" xr:uid="{92EFEB1D-432E-4D72-ACDF-01408903F82D}"/>
    <cellStyle name="Comma 15 2 2 2 4_ACT Segment adj EBITDA" xfId="8658" xr:uid="{C725A138-B352-4731-A786-65EBF256D3A0}"/>
    <cellStyle name="Comma 15 2 2 2 5" xfId="8659" xr:uid="{FAF4761E-9D25-4CB4-978C-3C23CB006AF7}"/>
    <cellStyle name="Comma 15 2 2 2 5 2" xfId="8660" xr:uid="{7C59AC02-D748-49E4-B1E2-11DAE991037B}"/>
    <cellStyle name="Comma 15 2 2 2 5 2 2" xfId="8661" xr:uid="{E14AAEF2-7331-4E88-A45E-CBABF7418FD1}"/>
    <cellStyle name="Comma 15 2 2 2 5 2 2 2" xfId="8662" xr:uid="{3D8C1A36-5DCC-4F0E-9A8F-DEAFA35A1062}"/>
    <cellStyle name="Comma 15 2 2 2 5 2 2_ACT Segment adj EBITDA" xfId="8663" xr:uid="{F548FEE7-CB4C-404E-A55A-FEB1A409DA5F}"/>
    <cellStyle name="Comma 15 2 2 2 5 2 3" xfId="8664" xr:uid="{D3484F14-3C13-4A0B-850A-62A5C358DCE1}"/>
    <cellStyle name="Comma 15 2 2 2 5 2_ACT Segment adj EBITDA" xfId="8665" xr:uid="{DD05CD05-9B3E-41DE-8C6F-FE3CF309022E}"/>
    <cellStyle name="Comma 15 2 2 2 5 3" xfId="8666" xr:uid="{76E31368-021E-4291-843A-C8ED47C4311B}"/>
    <cellStyle name="Comma 15 2 2 2 5 3 2" xfId="8667" xr:uid="{1E02A46A-FC1E-4EB1-BA07-8DE134A84C2D}"/>
    <cellStyle name="Comma 15 2 2 2 5 3_ACT Segment adj EBITDA" xfId="8668" xr:uid="{4829B0F0-B2DD-4931-9DBC-0EFAA831B4A5}"/>
    <cellStyle name="Comma 15 2 2 2 5 4" xfId="8669" xr:uid="{97F2926E-157E-4E60-BE46-BD80D49A498B}"/>
    <cellStyle name="Comma 15 2 2 2 5_ACT Segment adj EBITDA" xfId="8670" xr:uid="{1D223D4B-22E7-4F59-B177-64953963D8E8}"/>
    <cellStyle name="Comma 15 2 2 2 6" xfId="8671" xr:uid="{693582F3-053C-43A0-9EA6-365B25EB7FAA}"/>
    <cellStyle name="Comma 15 2 2 2 6 2" xfId="8672" xr:uid="{C78B7E0E-AF7A-40D3-BCB5-A20363E92356}"/>
    <cellStyle name="Comma 15 2 2 2 6 2 2" xfId="8673" xr:uid="{7757B51D-E0A8-4C47-97AA-0057B40C7324}"/>
    <cellStyle name="Comma 15 2 2 2 6 2_ACT Segment adj EBITDA" xfId="8674" xr:uid="{0163EFEB-EF6A-446D-AD2C-F175483CA30D}"/>
    <cellStyle name="Comma 15 2 2 2 6 3" xfId="8675" xr:uid="{11CA75AF-A3F4-4EC8-B42E-B3D5017464D8}"/>
    <cellStyle name="Comma 15 2 2 2 6_ACT Segment adj EBITDA" xfId="8676" xr:uid="{98CA645B-ACE4-42E5-B38A-C888842E8517}"/>
    <cellStyle name="Comma 15 2 2 2 7" xfId="8677" xr:uid="{886A59B6-F757-4828-8DBA-D9DCE32C9DA1}"/>
    <cellStyle name="Comma 15 2 2 2 7 2" xfId="8678" xr:uid="{6D97DE96-7DFA-4469-8CA8-00A54DBA6CC2}"/>
    <cellStyle name="Comma 15 2 2 2 7_ACT Segment adj EBITDA" xfId="8679" xr:uid="{75C23D9B-36C7-4DEF-A831-7BDFCABFFCBA}"/>
    <cellStyle name="Comma 15 2 2 2 8" xfId="8680" xr:uid="{5F7DA04D-EC0D-4E9D-9A0E-2FF458F84F0E}"/>
    <cellStyle name="Comma 15 2 2 2_ACT Segment adj EBITDA" xfId="8681" xr:uid="{B7D51A29-A941-40AA-9DBB-A93AED397104}"/>
    <cellStyle name="Comma 15 2 2 3" xfId="8682" xr:uid="{C7B05657-BE52-4A3B-94DC-3CCF52CA4A46}"/>
    <cellStyle name="Comma 15 2 2 3 2" xfId="8683" xr:uid="{99B6174F-9EB2-4CCF-83D6-E2B911990243}"/>
    <cellStyle name="Comma 15 2 2 3 2 2" xfId="8684" xr:uid="{46B905B8-4733-42B4-B508-6B4A14376C5E}"/>
    <cellStyle name="Comma 15 2 2 3 2 2 2" xfId="8685" xr:uid="{774C581C-222F-438C-A2DD-E0DF7420BEDF}"/>
    <cellStyle name="Comma 15 2 2 3 2 2 2 2" xfId="8686" xr:uid="{1A4E1F68-8C37-4A63-99B0-280309FBD9B9}"/>
    <cellStyle name="Comma 15 2 2 3 2 2 2 2 2" xfId="8687" xr:uid="{C7473A66-8899-4782-8A67-6FD08377DEF5}"/>
    <cellStyle name="Comma 15 2 2 3 2 2 2 2_ACT Segment adj EBITDA" xfId="8688" xr:uid="{3E7D81A0-3DE0-4CF4-A48E-13D52C114361}"/>
    <cellStyle name="Comma 15 2 2 3 2 2 2 3" xfId="8689" xr:uid="{B2CEE5CA-8AE7-4D15-BFF2-B9FA33160E62}"/>
    <cellStyle name="Comma 15 2 2 3 2 2 2_ACT Segment adj EBITDA" xfId="8690" xr:uid="{2578582F-94B0-4158-9252-1D215EB9180A}"/>
    <cellStyle name="Comma 15 2 2 3 2 2 3" xfId="8691" xr:uid="{75D9E126-F19E-4AE1-814D-73DCFAF356D0}"/>
    <cellStyle name="Comma 15 2 2 3 2 2 3 2" xfId="8692" xr:uid="{C0DF893F-524E-435B-9696-BD1491FD41D3}"/>
    <cellStyle name="Comma 15 2 2 3 2 2 3_ACT Segment adj EBITDA" xfId="8693" xr:uid="{C2F646DD-BCF9-4877-84CD-DCC266811A7A}"/>
    <cellStyle name="Comma 15 2 2 3 2 2 4" xfId="8694" xr:uid="{CEE85017-CD6E-4282-90F6-FB9A22A316AB}"/>
    <cellStyle name="Comma 15 2 2 3 2 2_ACT Segment adj EBITDA" xfId="8695" xr:uid="{DA5C6D36-0FDC-4EF9-8997-5369992B10B5}"/>
    <cellStyle name="Comma 15 2 2 3 2 3" xfId="8696" xr:uid="{697A8ECD-5BF7-4BF6-BAE5-756E21473C5C}"/>
    <cellStyle name="Comma 15 2 2 3 2 3 2" xfId="8697" xr:uid="{2BFE989B-9BDB-41CB-A783-06A77D67F013}"/>
    <cellStyle name="Comma 15 2 2 3 2 3 2 2" xfId="8698" xr:uid="{8CDE0368-B23C-47F6-987F-6E9A59B74A29}"/>
    <cellStyle name="Comma 15 2 2 3 2 3 2_ACT Segment adj EBITDA" xfId="8699" xr:uid="{9B32F3BF-85D1-469D-964C-CED0D6D64205}"/>
    <cellStyle name="Comma 15 2 2 3 2 3 3" xfId="8700" xr:uid="{44543E06-8C46-4A18-8B4B-53B487168ACA}"/>
    <cellStyle name="Comma 15 2 2 3 2 3_ACT Segment adj EBITDA" xfId="8701" xr:uid="{1F1F0626-50A6-4A34-97CA-F6B43C21AFF1}"/>
    <cellStyle name="Comma 15 2 2 3 2 4" xfId="8702" xr:uid="{86830432-7FC2-43C4-A812-65C90251A1A0}"/>
    <cellStyle name="Comma 15 2 2 3 2 4 2" xfId="8703" xr:uid="{79B91675-93C1-4100-BD63-7E7D4C7BCA1A}"/>
    <cellStyle name="Comma 15 2 2 3 2 4_ACT Segment adj EBITDA" xfId="8704" xr:uid="{25556348-C307-4CF6-A2F7-3208720E9A4D}"/>
    <cellStyle name="Comma 15 2 2 3 2 5" xfId="8705" xr:uid="{A2D0D403-BD8A-400F-82C6-7385309010AF}"/>
    <cellStyle name="Comma 15 2 2 3 2_ACT Segment adj EBITDA" xfId="8706" xr:uid="{5D98581D-641F-49FD-908B-D11823342D83}"/>
    <cellStyle name="Comma 15 2 2 3 3" xfId="8707" xr:uid="{E1D61045-4405-4FE7-BC9C-772297E9E059}"/>
    <cellStyle name="Comma 15 2 2 3 3 2" xfId="8708" xr:uid="{C7C1B8B0-002A-4832-9EC8-478A625D475B}"/>
    <cellStyle name="Comma 15 2 2 3 3 2 2" xfId="8709" xr:uid="{E6962D8D-3C70-4D52-A4BE-40F442032F9F}"/>
    <cellStyle name="Comma 15 2 2 3 3 2 2 2" xfId="8710" xr:uid="{0355ECD5-A037-4626-B993-A6C37EE6E093}"/>
    <cellStyle name="Comma 15 2 2 3 3 2 2_ACT Segment adj EBITDA" xfId="8711" xr:uid="{39CE8D59-022E-41F1-8BB2-E630F6D785EF}"/>
    <cellStyle name="Comma 15 2 2 3 3 2 3" xfId="8712" xr:uid="{788710BA-939E-4C8C-96A1-4625CF5637EE}"/>
    <cellStyle name="Comma 15 2 2 3 3 2_ACT Segment adj EBITDA" xfId="8713" xr:uid="{2B0D18BF-3609-4570-B004-686A181C0681}"/>
    <cellStyle name="Comma 15 2 2 3 3 3" xfId="8714" xr:uid="{D5813E3C-837D-4759-AF2E-EECB0456999C}"/>
    <cellStyle name="Comma 15 2 2 3 3 3 2" xfId="8715" xr:uid="{5DD0EBE1-56EB-4748-B443-C141DB80973D}"/>
    <cellStyle name="Comma 15 2 2 3 3 3_ACT Segment adj EBITDA" xfId="8716" xr:uid="{6B896D7B-5D09-41DD-B32A-2C4719ABC5DD}"/>
    <cellStyle name="Comma 15 2 2 3 3 4" xfId="8717" xr:uid="{2FF1A71F-9547-44F4-BC0B-21A66A55BFB2}"/>
    <cellStyle name="Comma 15 2 2 3 3_ACT Segment adj EBITDA" xfId="8718" xr:uid="{4E3F7F97-2E51-4CC3-8962-95F09BEDE722}"/>
    <cellStyle name="Comma 15 2 2 3 4" xfId="8719" xr:uid="{2228CF2D-8A5D-480F-BF58-A467FA781180}"/>
    <cellStyle name="Comma 15 2 2 3 4 2" xfId="8720" xr:uid="{BEEF29A8-9767-4D3C-A6E5-EF126EEBCCD2}"/>
    <cellStyle name="Comma 15 2 2 3 4 2 2" xfId="8721" xr:uid="{0D04BED3-4CEF-4E48-A98A-AE2E1AAC527E}"/>
    <cellStyle name="Comma 15 2 2 3 4 2_ACT Segment adj EBITDA" xfId="8722" xr:uid="{330C0724-D1F5-44DF-8504-413A3C660DEB}"/>
    <cellStyle name="Comma 15 2 2 3 4 3" xfId="8723" xr:uid="{6538E2B0-2C9E-4A2B-BDF5-74CBB71B8E1B}"/>
    <cellStyle name="Comma 15 2 2 3 4_ACT Segment adj EBITDA" xfId="8724" xr:uid="{CFFD72FB-36AC-4750-9071-DE73F3F3E2BA}"/>
    <cellStyle name="Comma 15 2 2 3 5" xfId="8725" xr:uid="{4D0FBCB1-EF37-472B-9643-DCA2D40F5A32}"/>
    <cellStyle name="Comma 15 2 2 3 5 2" xfId="8726" xr:uid="{63D4011C-6125-4539-922F-1F0AB26387E7}"/>
    <cellStyle name="Comma 15 2 2 3 5_ACT Segment adj EBITDA" xfId="8727" xr:uid="{0FD96861-9ECC-40D8-8F5E-F0AE6B9779F1}"/>
    <cellStyle name="Comma 15 2 2 3 6" xfId="8728" xr:uid="{212B7A53-0066-412B-B719-0C7030478B98}"/>
    <cellStyle name="Comma 15 2 2 3_ACT Segment adj EBITDA" xfId="8729" xr:uid="{F2734168-7DA3-4FB2-8756-D8343A90C4BF}"/>
    <cellStyle name="Comma 15 2 2 4" xfId="8730" xr:uid="{99A104FF-A419-4212-8124-AE2FA1287DB0}"/>
    <cellStyle name="Comma 15 2 2 4 2" xfId="8731" xr:uid="{4462F840-551A-4C4C-8AAB-2EEDFB188E52}"/>
    <cellStyle name="Comma 15 2 2 4 2 2" xfId="8732" xr:uid="{D24988A4-EA18-44D7-A841-DB32F66BF6C2}"/>
    <cellStyle name="Comma 15 2 2 4 2 2 2" xfId="8733" xr:uid="{DF211876-F754-4744-B6A8-66CBCFC3F15E}"/>
    <cellStyle name="Comma 15 2 2 4 2 2 2 2" xfId="8734" xr:uid="{0DB90C29-F306-4731-9DF5-AA3C389A964A}"/>
    <cellStyle name="Comma 15 2 2 4 2 2 2 2 2" xfId="8735" xr:uid="{165D609F-ABBF-470F-BB17-03A6CE4F6B8C}"/>
    <cellStyle name="Comma 15 2 2 4 2 2 2 2_ACT Segment adj EBITDA" xfId="8736" xr:uid="{2A77F674-72DF-4F0E-87EC-069FE51EED22}"/>
    <cellStyle name="Comma 15 2 2 4 2 2 2 3" xfId="8737" xr:uid="{6E5348B4-0671-413B-A441-8DCC673EB640}"/>
    <cellStyle name="Comma 15 2 2 4 2 2 2_ACT Segment adj EBITDA" xfId="8738" xr:uid="{8AC08945-A729-42DB-B2CF-2C1D8D58CA0B}"/>
    <cellStyle name="Comma 15 2 2 4 2 2 3" xfId="8739" xr:uid="{39A57D03-1ACE-47AF-BD30-65ECA4E92F40}"/>
    <cellStyle name="Comma 15 2 2 4 2 2 3 2" xfId="8740" xr:uid="{006C526F-E665-42AF-994F-EEA82F13D97A}"/>
    <cellStyle name="Comma 15 2 2 4 2 2 3_ACT Segment adj EBITDA" xfId="8741" xr:uid="{69BD459A-5A87-487F-B739-01F129C746F2}"/>
    <cellStyle name="Comma 15 2 2 4 2 2 4" xfId="8742" xr:uid="{67C1AE05-6577-4D67-88BD-9EA532B8C809}"/>
    <cellStyle name="Comma 15 2 2 4 2 2_ACT Segment adj EBITDA" xfId="8743" xr:uid="{7C24A9D8-637D-4342-8741-1528DE9C94E2}"/>
    <cellStyle name="Comma 15 2 2 4 2 3" xfId="8744" xr:uid="{1BF8C2BC-38F8-46E7-94C8-A952F66620BA}"/>
    <cellStyle name="Comma 15 2 2 4 2 3 2" xfId="8745" xr:uid="{731E6B67-6375-44B9-AE8E-1F2DDA7D3322}"/>
    <cellStyle name="Comma 15 2 2 4 2 3 2 2" xfId="8746" xr:uid="{114D536F-4516-450A-9268-348BD4756BAE}"/>
    <cellStyle name="Comma 15 2 2 4 2 3 2_ACT Segment adj EBITDA" xfId="8747" xr:uid="{57B0AC68-0074-4F27-8DC8-C8E2514AB02E}"/>
    <cellStyle name="Comma 15 2 2 4 2 3 3" xfId="8748" xr:uid="{411224FD-1EC5-4032-A339-4FB2EAC1D237}"/>
    <cellStyle name="Comma 15 2 2 4 2 3_ACT Segment adj EBITDA" xfId="8749" xr:uid="{6A55937C-4B3F-4291-A553-B48298E8ABF3}"/>
    <cellStyle name="Comma 15 2 2 4 2 4" xfId="8750" xr:uid="{333F82CF-3434-46DE-B698-2EFB54BA0BDE}"/>
    <cellStyle name="Comma 15 2 2 4 2 4 2" xfId="8751" xr:uid="{C6F8510B-F7F7-4593-9440-1B2AC96BB1A3}"/>
    <cellStyle name="Comma 15 2 2 4 2 4_ACT Segment adj EBITDA" xfId="8752" xr:uid="{E2EAEAAD-A8AE-4FF3-89A8-83BC44CE5174}"/>
    <cellStyle name="Comma 15 2 2 4 2 5" xfId="8753" xr:uid="{EECD05FC-94C2-4253-AF0E-1105A6C6FDEF}"/>
    <cellStyle name="Comma 15 2 2 4 2_ACT Segment adj EBITDA" xfId="8754" xr:uid="{7B029D66-9DBB-4832-B6CC-D1E19B17C5E0}"/>
    <cellStyle name="Comma 15 2 2 4 3" xfId="8755" xr:uid="{CB4C6F8A-A1EF-4430-A33A-6521C3EA71E5}"/>
    <cellStyle name="Comma 15 2 2 4 3 2" xfId="8756" xr:uid="{393394D0-BFCA-4CF1-BACD-C004790E7AE1}"/>
    <cellStyle name="Comma 15 2 2 4 3 2 2" xfId="8757" xr:uid="{B426351D-C76D-48D0-BD38-8F1F18C26629}"/>
    <cellStyle name="Comma 15 2 2 4 3 2 2 2" xfId="8758" xr:uid="{AD0D79F4-7DE6-478E-9F45-406984036F74}"/>
    <cellStyle name="Comma 15 2 2 4 3 2 2_ACT Segment adj EBITDA" xfId="8759" xr:uid="{D19AB118-2DF5-4B70-936D-40FDAC8142F5}"/>
    <cellStyle name="Comma 15 2 2 4 3 2 3" xfId="8760" xr:uid="{72DF53BF-0409-4268-921E-616D36139A11}"/>
    <cellStyle name="Comma 15 2 2 4 3 2_ACT Segment adj EBITDA" xfId="8761" xr:uid="{AD78E2FB-3734-42F3-89E9-3439E14A53F1}"/>
    <cellStyle name="Comma 15 2 2 4 3 3" xfId="8762" xr:uid="{D499189F-D9D3-495B-8416-EC03DC4EF9ED}"/>
    <cellStyle name="Comma 15 2 2 4 3 3 2" xfId="8763" xr:uid="{1FD124E9-B15A-432A-A4A4-D557370D3D11}"/>
    <cellStyle name="Comma 15 2 2 4 3 3_ACT Segment adj EBITDA" xfId="8764" xr:uid="{64A365E3-85A7-4883-8148-14845D87A8B9}"/>
    <cellStyle name="Comma 15 2 2 4 3 4" xfId="8765" xr:uid="{C594DC63-4E22-47E9-BB9E-A7555D5719B8}"/>
    <cellStyle name="Comma 15 2 2 4 3_ACT Segment adj EBITDA" xfId="8766" xr:uid="{2A5A0735-376E-40D3-9EE7-E84E3E3D8746}"/>
    <cellStyle name="Comma 15 2 2 4 4" xfId="8767" xr:uid="{3F0674D7-4043-46E4-B11E-ED141F25A080}"/>
    <cellStyle name="Comma 15 2 2 4 4 2" xfId="8768" xr:uid="{7A3060C9-8C89-47FD-8EE2-0A0E6F9D2A4C}"/>
    <cellStyle name="Comma 15 2 2 4 4 2 2" xfId="8769" xr:uid="{254C7C30-932C-4E75-BD9C-C2943380CFB3}"/>
    <cellStyle name="Comma 15 2 2 4 4 2_ACT Segment adj EBITDA" xfId="8770" xr:uid="{89B774B6-4DD7-43CF-AD76-954AF5A00D78}"/>
    <cellStyle name="Comma 15 2 2 4 4 3" xfId="8771" xr:uid="{F63220E3-6AA4-46CD-A89C-B6C52D9DD500}"/>
    <cellStyle name="Comma 15 2 2 4 4_ACT Segment adj EBITDA" xfId="8772" xr:uid="{6A6994A9-3586-4D76-A29F-9162CD7FD6F6}"/>
    <cellStyle name="Comma 15 2 2 4 5" xfId="8773" xr:uid="{06066DFA-1359-47EF-9CFB-062C63EA775A}"/>
    <cellStyle name="Comma 15 2 2 4 5 2" xfId="8774" xr:uid="{F4DC49FB-9680-442D-BAB8-CEA03279E4F6}"/>
    <cellStyle name="Comma 15 2 2 4 5_ACT Segment adj EBITDA" xfId="8775" xr:uid="{F55D6348-FB0C-4E10-87E1-9A91D316ABC1}"/>
    <cellStyle name="Comma 15 2 2 4 6" xfId="8776" xr:uid="{22BB0DF8-5E68-43A0-939F-4CF58EC819AE}"/>
    <cellStyle name="Comma 15 2 2 4_ACT Segment adj EBITDA" xfId="8777" xr:uid="{1229165F-2F98-44D2-AF79-5101CC9C5A6A}"/>
    <cellStyle name="Comma 15 2 2 5" xfId="8778" xr:uid="{4DD2386D-EFD4-4CD3-A438-539484119C74}"/>
    <cellStyle name="Comma 15 2 2 5 2" xfId="8779" xr:uid="{973ADB81-DB94-4932-B1E1-2CC975F15927}"/>
    <cellStyle name="Comma 15 2 2 5 2 2" xfId="8780" xr:uid="{6CAF1947-83C2-44A6-B170-2EF09EE10138}"/>
    <cellStyle name="Comma 15 2 2 5 2 2 2" xfId="8781" xr:uid="{B8453174-35EE-4397-95AC-CF699779EC9E}"/>
    <cellStyle name="Comma 15 2 2 5 2 2 2 2" xfId="8782" xr:uid="{4E078872-C894-4EA5-9D35-8E487A717604}"/>
    <cellStyle name="Comma 15 2 2 5 2 2 2_ACT Segment adj EBITDA" xfId="8783" xr:uid="{F7CAA3F2-127F-46EB-9F81-28EFF3EEF1CC}"/>
    <cellStyle name="Comma 15 2 2 5 2 2 3" xfId="8784" xr:uid="{4ADDA0B3-0D9F-400B-9E24-13CBCE69EEE1}"/>
    <cellStyle name="Comma 15 2 2 5 2 2_ACT Segment adj EBITDA" xfId="8785" xr:uid="{9680FC81-AD45-4C9E-B093-234D9312FEE2}"/>
    <cellStyle name="Comma 15 2 2 5 2 3" xfId="8786" xr:uid="{BDFCC389-6B5E-4F21-A333-C80474A09B31}"/>
    <cellStyle name="Comma 15 2 2 5 2 3 2" xfId="8787" xr:uid="{34083C1B-CE21-4BDF-BB37-78E93004ABE7}"/>
    <cellStyle name="Comma 15 2 2 5 2 3_ACT Segment adj EBITDA" xfId="8788" xr:uid="{22860BF4-BC89-460E-A2EA-A92C3C355E9E}"/>
    <cellStyle name="Comma 15 2 2 5 2 4" xfId="8789" xr:uid="{4AFB6D2C-A54B-4696-B233-873EBAC67727}"/>
    <cellStyle name="Comma 15 2 2 5 2_ACT Segment adj EBITDA" xfId="8790" xr:uid="{B8BF5306-C592-4BA9-9B21-D668BEC53AFD}"/>
    <cellStyle name="Comma 15 2 2 5 3" xfId="8791" xr:uid="{ED34A0E0-1B68-4C63-9984-F44AF720FDD4}"/>
    <cellStyle name="Comma 15 2 2 5 3 2" xfId="8792" xr:uid="{186310B9-EF7C-4023-99BC-35FE776EC08E}"/>
    <cellStyle name="Comma 15 2 2 5 3 2 2" xfId="8793" xr:uid="{D0514216-6CBB-4061-99B6-0A758EBB9493}"/>
    <cellStyle name="Comma 15 2 2 5 3 2_ACT Segment adj EBITDA" xfId="8794" xr:uid="{BF5F27F0-65E9-4D26-A9D4-3CAB18FD7746}"/>
    <cellStyle name="Comma 15 2 2 5 3 3" xfId="8795" xr:uid="{C21EC6D1-9499-4B25-9D8F-C73354F950C9}"/>
    <cellStyle name="Comma 15 2 2 5 3_ACT Segment adj EBITDA" xfId="8796" xr:uid="{0C395668-7FD0-48DC-89C5-D2118D94DE81}"/>
    <cellStyle name="Comma 15 2 2 5 4" xfId="8797" xr:uid="{7A109496-100E-465D-8058-A29DA79A4704}"/>
    <cellStyle name="Comma 15 2 2 5 4 2" xfId="8798" xr:uid="{45C32E2A-811D-4098-A3ED-53DF7158999B}"/>
    <cellStyle name="Comma 15 2 2 5 4_ACT Segment adj EBITDA" xfId="8799" xr:uid="{7C9074FB-209A-4563-B9C6-2D081B5141C6}"/>
    <cellStyle name="Comma 15 2 2 5 5" xfId="8800" xr:uid="{E1806941-4388-4F5A-AD55-B8C69ED687C6}"/>
    <cellStyle name="Comma 15 2 2 5_ACT Segment adj EBITDA" xfId="8801" xr:uid="{6BF7CF6F-70FB-4AC1-97E9-BC287A576CB4}"/>
    <cellStyle name="Comma 15 2 2 6" xfId="8802" xr:uid="{554B429E-A8DD-44C7-BB7C-46443A2B7329}"/>
    <cellStyle name="Comma 15 2 2 6 2" xfId="8803" xr:uid="{BFA8DF73-352D-4739-83CA-EE217D581A0A}"/>
    <cellStyle name="Comma 15 2 2 6 2 2" xfId="8804" xr:uid="{481C0073-C017-44B2-B42B-EC7AC2274EDC}"/>
    <cellStyle name="Comma 15 2 2 6 2 2 2" xfId="8805" xr:uid="{C753AB46-108E-4531-B22E-F9E96CBE5B67}"/>
    <cellStyle name="Comma 15 2 2 6 2 2_ACT Segment adj EBITDA" xfId="8806" xr:uid="{87075838-58F4-437B-94C2-FDD1C1D57098}"/>
    <cellStyle name="Comma 15 2 2 6 2 3" xfId="8807" xr:uid="{C4A60915-5E53-44B9-AA2E-8A29A3BD5A48}"/>
    <cellStyle name="Comma 15 2 2 6 2_ACT Segment adj EBITDA" xfId="8808" xr:uid="{C124E7EB-9EB0-4731-B755-D739309117F5}"/>
    <cellStyle name="Comma 15 2 2 6 3" xfId="8809" xr:uid="{B5600851-90E8-495C-8293-52C7E97C61D7}"/>
    <cellStyle name="Comma 15 2 2 6 3 2" xfId="8810" xr:uid="{CCD1EA05-7973-4A50-A941-3E17FA6C267C}"/>
    <cellStyle name="Comma 15 2 2 6 3_ACT Segment adj EBITDA" xfId="8811" xr:uid="{6E61389F-A200-499D-A15B-BAF199A04324}"/>
    <cellStyle name="Comma 15 2 2 6 4" xfId="8812" xr:uid="{5F9A217C-34BB-4040-A545-CB06CDF0D9C8}"/>
    <cellStyle name="Comma 15 2 2 6_ACT Segment adj EBITDA" xfId="8813" xr:uid="{9F285776-BDC1-4304-9E59-2BAD416A2B60}"/>
    <cellStyle name="Comma 15 2 2 7" xfId="8814" xr:uid="{F0C5CFE8-6D51-497B-A726-EE25B89B7814}"/>
    <cellStyle name="Comma 15 2 2 7 2" xfId="8815" xr:uid="{184D2739-EBBD-41EB-BE35-58A4AC86AE50}"/>
    <cellStyle name="Comma 15 2 2 7 2 2" xfId="8816" xr:uid="{4D101DAB-D85A-48A2-BE96-89E3CA795D80}"/>
    <cellStyle name="Comma 15 2 2 7 2_ACT Segment adj EBITDA" xfId="8817" xr:uid="{6BD71F0D-E1B9-4AE0-9BA3-4E394A44F95A}"/>
    <cellStyle name="Comma 15 2 2 7 3" xfId="8818" xr:uid="{8906EFA5-5607-4328-A9F8-785B82B61CDA}"/>
    <cellStyle name="Comma 15 2 2 7_ACT Segment adj EBITDA" xfId="8819" xr:uid="{78A79819-E369-4390-BDCC-174276C301D7}"/>
    <cellStyle name="Comma 15 2 2 8" xfId="8820" xr:uid="{2C998E47-DD96-44D1-B8F8-BAFCB77141B6}"/>
    <cellStyle name="Comma 15 2 2 8 2" xfId="8821" xr:uid="{D8183BB4-6C75-4AA1-9BC0-C71C262357C3}"/>
    <cellStyle name="Comma 15 2 2 8_ACT Segment adj EBITDA" xfId="8822" xr:uid="{C556EFB4-2ED5-47DF-8C27-21827D527951}"/>
    <cellStyle name="Comma 15 2 2 9" xfId="8823" xr:uid="{6938588B-437C-48BB-8E1E-64A7C95D9C1A}"/>
    <cellStyle name="Comma 15 2 2_ACT Segment adj EBITDA" xfId="8824" xr:uid="{34EAB044-844B-4F99-A26B-249C484CBB76}"/>
    <cellStyle name="Comma 15 2 3" xfId="8825" xr:uid="{4815D412-FB8E-432A-A325-6F845E4074CD}"/>
    <cellStyle name="Comma 15 2 3 2" xfId="8826" xr:uid="{533DEBB9-5AD2-421E-B91F-161B66088989}"/>
    <cellStyle name="Comma 15 2 3 2 2" xfId="8827" xr:uid="{C7CF02C6-921B-42EB-BCEE-5F690450F9BC}"/>
    <cellStyle name="Comma 15 2 3 2 2 2" xfId="8828" xr:uid="{29F47AF2-403D-46A3-B590-9511FC096FA2}"/>
    <cellStyle name="Comma 15 2 3 2 2 2 2" xfId="8829" xr:uid="{19BD0B87-57FD-4A53-B5FF-1DCC6B2AA08B}"/>
    <cellStyle name="Comma 15 2 3 2 2 2 2 2" xfId="8830" xr:uid="{FCBF3BC4-090E-4887-8955-097EDBD660C1}"/>
    <cellStyle name="Comma 15 2 3 2 2 2 2 2 2" xfId="8831" xr:uid="{3BA8E024-0459-4584-B40E-D149A59C452A}"/>
    <cellStyle name="Comma 15 2 3 2 2 2 2 2 2 2" xfId="8832" xr:uid="{60EC9461-99FF-4624-8BAE-DF6DB9DA1265}"/>
    <cellStyle name="Comma 15 2 3 2 2 2 2 2 2_ACT Segment adj EBITDA" xfId="8833" xr:uid="{E50D7A45-3714-4A73-A610-45031C7EA9CF}"/>
    <cellStyle name="Comma 15 2 3 2 2 2 2 2 3" xfId="8834" xr:uid="{1EB17772-6679-4E89-B005-A0B371D59EBC}"/>
    <cellStyle name="Comma 15 2 3 2 2 2 2 2_ACT Segment adj EBITDA" xfId="8835" xr:uid="{3A802B7E-6031-4D64-820C-DE49EACBE742}"/>
    <cellStyle name="Comma 15 2 3 2 2 2 2 3" xfId="8836" xr:uid="{8B6478C9-77F7-4486-A3A5-7DCFE616D684}"/>
    <cellStyle name="Comma 15 2 3 2 2 2 2 3 2" xfId="8837" xr:uid="{51EA5B31-ED0B-419E-95EA-2E57EBFBDF20}"/>
    <cellStyle name="Comma 15 2 3 2 2 2 2 3_ACT Segment adj EBITDA" xfId="8838" xr:uid="{DA983EC5-4E6C-45A4-BAA1-B49BE4FF966C}"/>
    <cellStyle name="Comma 15 2 3 2 2 2 2 4" xfId="8839" xr:uid="{91753809-03FC-4214-813E-C09E0A96913F}"/>
    <cellStyle name="Comma 15 2 3 2 2 2 2_ACT Segment adj EBITDA" xfId="8840" xr:uid="{E33C9F4B-2932-47CE-8589-A5FC79055478}"/>
    <cellStyle name="Comma 15 2 3 2 2 2 3" xfId="8841" xr:uid="{943B4127-7C79-4784-99B2-5374471C5F8C}"/>
    <cellStyle name="Comma 15 2 3 2 2 2 3 2" xfId="8842" xr:uid="{DDC29DD6-6D69-4AC5-ADD0-5E74AB481179}"/>
    <cellStyle name="Comma 15 2 3 2 2 2 3 2 2" xfId="8843" xr:uid="{216F07C3-DC4C-4575-8EC9-89E50CB01D1D}"/>
    <cellStyle name="Comma 15 2 3 2 2 2 3 2_ACT Segment adj EBITDA" xfId="8844" xr:uid="{D3C27F73-4E7B-472E-A3AC-D8F48D299945}"/>
    <cellStyle name="Comma 15 2 3 2 2 2 3 3" xfId="8845" xr:uid="{4CAD76ED-E6B9-4D46-A119-1A0E175C2742}"/>
    <cellStyle name="Comma 15 2 3 2 2 2 3_ACT Segment adj EBITDA" xfId="8846" xr:uid="{624611F9-DD67-425C-8DFF-42E39762D7B3}"/>
    <cellStyle name="Comma 15 2 3 2 2 2 4" xfId="8847" xr:uid="{0E999683-9F01-47B8-9ABF-EAE3A4C3316A}"/>
    <cellStyle name="Comma 15 2 3 2 2 2 4 2" xfId="8848" xr:uid="{D1DF8F8E-CA13-447F-B0DC-FDFB9955109C}"/>
    <cellStyle name="Comma 15 2 3 2 2 2 4_ACT Segment adj EBITDA" xfId="8849" xr:uid="{227D4D4F-5F19-4D91-8E20-ACE761F91614}"/>
    <cellStyle name="Comma 15 2 3 2 2 2 5" xfId="8850" xr:uid="{3DBEBCEB-BB47-46AB-83E5-20512C62A586}"/>
    <cellStyle name="Comma 15 2 3 2 2 2_ACT Segment adj EBITDA" xfId="8851" xr:uid="{AE655584-3B08-4222-A627-D085592A4267}"/>
    <cellStyle name="Comma 15 2 3 2 2 3" xfId="8852" xr:uid="{C984D75D-1B23-496D-A9A8-120501DDB46A}"/>
    <cellStyle name="Comma 15 2 3 2 2 3 2" xfId="8853" xr:uid="{66EB20B6-3995-41A8-828D-D88552A71377}"/>
    <cellStyle name="Comma 15 2 3 2 2 3 2 2" xfId="8854" xr:uid="{DFFE8603-0D80-48BE-8377-DA8AD4754E0C}"/>
    <cellStyle name="Comma 15 2 3 2 2 3 2 2 2" xfId="8855" xr:uid="{66DA23E5-270D-4FB6-8744-FB20A989382D}"/>
    <cellStyle name="Comma 15 2 3 2 2 3 2 2_ACT Segment adj EBITDA" xfId="8856" xr:uid="{CF4694E6-4EA5-4359-AFE6-87D47C07F74C}"/>
    <cellStyle name="Comma 15 2 3 2 2 3 2 3" xfId="8857" xr:uid="{9EE3C2DE-65EF-4DBC-9F34-CE23788547AE}"/>
    <cellStyle name="Comma 15 2 3 2 2 3 2_ACT Segment adj EBITDA" xfId="8858" xr:uid="{0794BBD2-9C94-438E-BB46-A548A2158F8F}"/>
    <cellStyle name="Comma 15 2 3 2 2 3 3" xfId="8859" xr:uid="{883628BC-DFA3-479E-B638-BBC7C02A3113}"/>
    <cellStyle name="Comma 15 2 3 2 2 3 3 2" xfId="8860" xr:uid="{B0889272-5B97-411A-8328-5EA04A3F5214}"/>
    <cellStyle name="Comma 15 2 3 2 2 3 3_ACT Segment adj EBITDA" xfId="8861" xr:uid="{6ABB57B7-E277-4739-B8A0-32BAEC55E7C0}"/>
    <cellStyle name="Comma 15 2 3 2 2 3 4" xfId="8862" xr:uid="{69054640-AD21-4A9A-A059-48590106587E}"/>
    <cellStyle name="Comma 15 2 3 2 2 3_ACT Segment adj EBITDA" xfId="8863" xr:uid="{6A8E398C-3EEA-44F4-9968-711C0D561CBF}"/>
    <cellStyle name="Comma 15 2 3 2 2 4" xfId="8864" xr:uid="{D21D3549-B513-437C-B33C-D0A11D462E72}"/>
    <cellStyle name="Comma 15 2 3 2 2 4 2" xfId="8865" xr:uid="{88C48E14-9365-4933-83BB-488C4806FD2A}"/>
    <cellStyle name="Comma 15 2 3 2 2 4 2 2" xfId="8866" xr:uid="{049CE08F-BD42-4A06-AAAF-853E44E77111}"/>
    <cellStyle name="Comma 15 2 3 2 2 4 2_ACT Segment adj EBITDA" xfId="8867" xr:uid="{9290E7ED-1570-461F-AE58-34D98A10CAA7}"/>
    <cellStyle name="Comma 15 2 3 2 2 4 3" xfId="8868" xr:uid="{89AEAA8C-A5BF-4A1F-990E-774ED3412BB0}"/>
    <cellStyle name="Comma 15 2 3 2 2 4_ACT Segment adj EBITDA" xfId="8869" xr:uid="{B2DDCA46-DE3B-4524-8C68-9326AF33D2CE}"/>
    <cellStyle name="Comma 15 2 3 2 2 5" xfId="8870" xr:uid="{CE6BF15A-68D7-40EA-8C61-59EA8989C1E6}"/>
    <cellStyle name="Comma 15 2 3 2 2 5 2" xfId="8871" xr:uid="{636045F8-9F01-4096-A8E2-5CE2ABD343C2}"/>
    <cellStyle name="Comma 15 2 3 2 2 5_ACT Segment adj EBITDA" xfId="8872" xr:uid="{4A56C238-983A-43A8-B7E2-655C76D12C86}"/>
    <cellStyle name="Comma 15 2 3 2 2 6" xfId="8873" xr:uid="{34F05E63-10A4-457B-B383-608021B3BB30}"/>
    <cellStyle name="Comma 15 2 3 2 2_ACT Segment adj EBITDA" xfId="8874" xr:uid="{C3539A36-9183-47CC-AF37-6C08183F15B3}"/>
    <cellStyle name="Comma 15 2 3 2 3" xfId="8875" xr:uid="{7D8E346C-BFDC-4DB2-BDE8-62715B1229BF}"/>
    <cellStyle name="Comma 15 2 3 2 3 2" xfId="8876" xr:uid="{CD32841B-CAE6-49EF-992B-F5887B5D9147}"/>
    <cellStyle name="Comma 15 2 3 2 3 2 2" xfId="8877" xr:uid="{B15E2112-5321-4D03-A291-B4BE27414AB1}"/>
    <cellStyle name="Comma 15 2 3 2 3 2 2 2" xfId="8878" xr:uid="{13965F01-C7FE-4D08-BC3C-C349BF8F5BDA}"/>
    <cellStyle name="Comma 15 2 3 2 3 2 2 2 2" xfId="8879" xr:uid="{89402EBF-2556-41D4-8C86-1E41806FE877}"/>
    <cellStyle name="Comma 15 2 3 2 3 2 2 2 2 2" xfId="8880" xr:uid="{7DD865BB-14B0-48D2-B275-B27DD62A8378}"/>
    <cellStyle name="Comma 15 2 3 2 3 2 2 2 2_ACT Segment adj EBITDA" xfId="8881" xr:uid="{56067D4E-9A31-416E-A0BC-3D76AB94A1DD}"/>
    <cellStyle name="Comma 15 2 3 2 3 2 2 2 3" xfId="8882" xr:uid="{3A6AD409-DB49-440D-94C5-D1554E14484E}"/>
    <cellStyle name="Comma 15 2 3 2 3 2 2 2_ACT Segment adj EBITDA" xfId="8883" xr:uid="{94CE5B6A-64D9-4F89-A253-5BE0077F65B2}"/>
    <cellStyle name="Comma 15 2 3 2 3 2 2 3" xfId="8884" xr:uid="{3CE1FE28-7705-4BB9-9F48-7EFB1AD7C2E0}"/>
    <cellStyle name="Comma 15 2 3 2 3 2 2 3 2" xfId="8885" xr:uid="{343A4ED1-E26F-4A2E-902B-CC39EADCB101}"/>
    <cellStyle name="Comma 15 2 3 2 3 2 2 3_ACT Segment adj EBITDA" xfId="8886" xr:uid="{A00A6FCD-542F-4051-981E-3E0AE188BAA2}"/>
    <cellStyle name="Comma 15 2 3 2 3 2 2 4" xfId="8887" xr:uid="{9DA95C9E-B061-43B3-9245-18D9E713E159}"/>
    <cellStyle name="Comma 15 2 3 2 3 2 2_ACT Segment adj EBITDA" xfId="8888" xr:uid="{067908B3-18B2-4BE2-A767-8A97E918351A}"/>
    <cellStyle name="Comma 15 2 3 2 3 2 3" xfId="8889" xr:uid="{49D0DC3F-74F2-44DE-ACBF-AB7D7080FC7B}"/>
    <cellStyle name="Comma 15 2 3 2 3 2 3 2" xfId="8890" xr:uid="{77EF4A5E-AA8B-48CB-A86D-682E289E511E}"/>
    <cellStyle name="Comma 15 2 3 2 3 2 3 2 2" xfId="8891" xr:uid="{D962C6F9-E0B4-414E-BFD7-209268541919}"/>
    <cellStyle name="Comma 15 2 3 2 3 2 3 2_ACT Segment adj EBITDA" xfId="8892" xr:uid="{FAAD4795-FBD0-4D68-BFAF-90CECFB816AE}"/>
    <cellStyle name="Comma 15 2 3 2 3 2 3 3" xfId="8893" xr:uid="{D7774C85-869C-4B11-AA5D-E406D214EB90}"/>
    <cellStyle name="Comma 15 2 3 2 3 2 3_ACT Segment adj EBITDA" xfId="8894" xr:uid="{B32E0F6F-9615-4FB3-B679-816A04BF81E7}"/>
    <cellStyle name="Comma 15 2 3 2 3 2 4" xfId="8895" xr:uid="{DA762AC2-98EA-4E55-9831-F4194715C144}"/>
    <cellStyle name="Comma 15 2 3 2 3 2 4 2" xfId="8896" xr:uid="{CE27F582-C2B5-44C5-B770-5647583998D4}"/>
    <cellStyle name="Comma 15 2 3 2 3 2 4_ACT Segment adj EBITDA" xfId="8897" xr:uid="{B0F09168-6584-4D2D-8206-B3BC7B78FA06}"/>
    <cellStyle name="Comma 15 2 3 2 3 2 5" xfId="8898" xr:uid="{3B856798-1420-4637-8BFA-A1B982EE55E0}"/>
    <cellStyle name="Comma 15 2 3 2 3 2_ACT Segment adj EBITDA" xfId="8899" xr:uid="{9587C93D-6778-4407-AFF7-B52B9D05D02D}"/>
    <cellStyle name="Comma 15 2 3 2 3 3" xfId="8900" xr:uid="{3D1F1B1B-AC5C-401A-AE5D-50D0215722F7}"/>
    <cellStyle name="Comma 15 2 3 2 3 3 2" xfId="8901" xr:uid="{D2CA41E3-B415-4540-870B-B543623F3D6A}"/>
    <cellStyle name="Comma 15 2 3 2 3 3 2 2" xfId="8902" xr:uid="{6A337755-21C9-4825-AAF0-07883511B807}"/>
    <cellStyle name="Comma 15 2 3 2 3 3 2 2 2" xfId="8903" xr:uid="{909B2907-D7DE-4AB3-8C7B-80AB3990923A}"/>
    <cellStyle name="Comma 15 2 3 2 3 3 2 2_ACT Segment adj EBITDA" xfId="8904" xr:uid="{2372D921-2443-4D8F-A78A-CCCF7D4E54BD}"/>
    <cellStyle name="Comma 15 2 3 2 3 3 2 3" xfId="8905" xr:uid="{1D990994-8F35-406D-A2C2-0D1DE7289814}"/>
    <cellStyle name="Comma 15 2 3 2 3 3 2_ACT Segment adj EBITDA" xfId="8906" xr:uid="{55D8BB14-B546-4C4F-8226-E475D0DB5D75}"/>
    <cellStyle name="Comma 15 2 3 2 3 3 3" xfId="8907" xr:uid="{8357BB72-2B72-4B8B-89FC-3D0C66E02821}"/>
    <cellStyle name="Comma 15 2 3 2 3 3 3 2" xfId="8908" xr:uid="{0F9998DB-DB67-489C-8865-C41E4809A4AB}"/>
    <cellStyle name="Comma 15 2 3 2 3 3 3_ACT Segment adj EBITDA" xfId="8909" xr:uid="{4A8BC938-8415-4696-A523-A8EED405E8C7}"/>
    <cellStyle name="Comma 15 2 3 2 3 3 4" xfId="8910" xr:uid="{536B46CB-A3EF-4849-8EB5-E5DF5521B37A}"/>
    <cellStyle name="Comma 15 2 3 2 3 3_ACT Segment adj EBITDA" xfId="8911" xr:uid="{481C589F-EB47-48EC-B63D-F8AA1FC8FB4F}"/>
    <cellStyle name="Comma 15 2 3 2 3 4" xfId="8912" xr:uid="{1CA8FB91-9DA7-44FD-937B-308FBF270BBB}"/>
    <cellStyle name="Comma 15 2 3 2 3 4 2" xfId="8913" xr:uid="{8C94720F-60F3-460E-9D45-05593038A747}"/>
    <cellStyle name="Comma 15 2 3 2 3 4 2 2" xfId="8914" xr:uid="{8F4B033B-03E3-404C-94FD-55FCAEF2CEF3}"/>
    <cellStyle name="Comma 15 2 3 2 3 4 2_ACT Segment adj EBITDA" xfId="8915" xr:uid="{2ED26C9E-CD66-4DAC-80A5-FB8BF56E0133}"/>
    <cellStyle name="Comma 15 2 3 2 3 4 3" xfId="8916" xr:uid="{1266BA9E-091C-49BD-BE3C-C497A0B77131}"/>
    <cellStyle name="Comma 15 2 3 2 3 4_ACT Segment adj EBITDA" xfId="8917" xr:uid="{7E1DD6E9-698A-455E-83A6-023A71D7E656}"/>
    <cellStyle name="Comma 15 2 3 2 3 5" xfId="8918" xr:uid="{EB25CD63-6E82-4CEB-A9A5-E39087BF24DE}"/>
    <cellStyle name="Comma 15 2 3 2 3 5 2" xfId="8919" xr:uid="{6FC1499F-71A5-4958-B416-2EA3922111A9}"/>
    <cellStyle name="Comma 15 2 3 2 3 5_ACT Segment adj EBITDA" xfId="8920" xr:uid="{13C58A1E-1C35-48D2-805A-0D2E71F9C0CD}"/>
    <cellStyle name="Comma 15 2 3 2 3 6" xfId="8921" xr:uid="{B245F4C9-996F-4676-9BB5-EFACB86CDD45}"/>
    <cellStyle name="Comma 15 2 3 2 3_ACT Segment adj EBITDA" xfId="8922" xr:uid="{5ED92149-4086-4486-A223-DCC6C6333C0B}"/>
    <cellStyle name="Comma 15 2 3 2 4" xfId="8923" xr:uid="{7110FC7C-C1F3-4460-A0B7-8B6AAA4ABC95}"/>
    <cellStyle name="Comma 15 2 3 2 4 2" xfId="8924" xr:uid="{70FBD3B0-828C-44AD-9645-BB48C168DFC5}"/>
    <cellStyle name="Comma 15 2 3 2 4 2 2" xfId="8925" xr:uid="{E708AFD6-33F0-46D5-BB8E-A26F294DE9A6}"/>
    <cellStyle name="Comma 15 2 3 2 4 2 2 2" xfId="8926" xr:uid="{004E3C4B-7A6E-4E9D-9A25-A2954989CD1A}"/>
    <cellStyle name="Comma 15 2 3 2 4 2 2 2 2" xfId="8927" xr:uid="{D391F1FE-49D2-4EA3-90FE-1618227136C0}"/>
    <cellStyle name="Comma 15 2 3 2 4 2 2 2_ACT Segment adj EBITDA" xfId="8928" xr:uid="{AD517EFC-9DC5-43E6-A35A-0656D5BA6D27}"/>
    <cellStyle name="Comma 15 2 3 2 4 2 2 3" xfId="8929" xr:uid="{C870AD3F-9F26-4681-A27F-6E87B3C45F24}"/>
    <cellStyle name="Comma 15 2 3 2 4 2 2_ACT Segment adj EBITDA" xfId="8930" xr:uid="{F005C018-9E44-4060-AA14-0CB8313CC1B0}"/>
    <cellStyle name="Comma 15 2 3 2 4 2 3" xfId="8931" xr:uid="{24744490-3583-43A3-8471-9BBF8443AE92}"/>
    <cellStyle name="Comma 15 2 3 2 4 2 3 2" xfId="8932" xr:uid="{5313F59B-A6BB-43A9-BF1B-87120EF0DD70}"/>
    <cellStyle name="Comma 15 2 3 2 4 2 3_ACT Segment adj EBITDA" xfId="8933" xr:uid="{9C7DFCC9-9488-44F9-B706-2EBCB2D1C535}"/>
    <cellStyle name="Comma 15 2 3 2 4 2 4" xfId="8934" xr:uid="{CAE12D1D-F662-4D3E-A57D-287D64273B87}"/>
    <cellStyle name="Comma 15 2 3 2 4 2_ACT Segment adj EBITDA" xfId="8935" xr:uid="{309F6F51-CDBF-49D5-B7A9-0E5D4994EF04}"/>
    <cellStyle name="Comma 15 2 3 2 4 3" xfId="8936" xr:uid="{CEC103A6-9012-48CE-B1D2-583032E172BA}"/>
    <cellStyle name="Comma 15 2 3 2 4 3 2" xfId="8937" xr:uid="{9FB516E9-A7AC-456C-9C04-001E9552C42A}"/>
    <cellStyle name="Comma 15 2 3 2 4 3 2 2" xfId="8938" xr:uid="{1A33FBD6-A2D0-4932-B73D-2CB6F67022D5}"/>
    <cellStyle name="Comma 15 2 3 2 4 3 2_ACT Segment adj EBITDA" xfId="8939" xr:uid="{1170A931-7052-483B-A9E5-99DD25AA94B2}"/>
    <cellStyle name="Comma 15 2 3 2 4 3 3" xfId="8940" xr:uid="{616A02C8-468C-44B2-A883-723D1C730732}"/>
    <cellStyle name="Comma 15 2 3 2 4 3_ACT Segment adj EBITDA" xfId="8941" xr:uid="{571F63CA-489A-4443-936B-4AD927F4EAF5}"/>
    <cellStyle name="Comma 15 2 3 2 4 4" xfId="8942" xr:uid="{D8A00EE4-9EA8-46EC-AC78-249365FC4A4A}"/>
    <cellStyle name="Comma 15 2 3 2 4 4 2" xfId="8943" xr:uid="{DDA145E0-C758-4048-981D-0CA23183225C}"/>
    <cellStyle name="Comma 15 2 3 2 4 4_ACT Segment adj EBITDA" xfId="8944" xr:uid="{2EF85551-D7A6-4579-8FE5-F025E1BEB3E4}"/>
    <cellStyle name="Comma 15 2 3 2 4 5" xfId="8945" xr:uid="{9975DC1B-DBC3-42AC-965D-98D8A35D6C10}"/>
    <cellStyle name="Comma 15 2 3 2 4_ACT Segment adj EBITDA" xfId="8946" xr:uid="{4EEB3ED3-C85D-4B27-896E-3DBBAD791F57}"/>
    <cellStyle name="Comma 15 2 3 2 5" xfId="8947" xr:uid="{EF8F7C97-114F-42C8-9D9B-48FCD844F866}"/>
    <cellStyle name="Comma 15 2 3 2 5 2" xfId="8948" xr:uid="{632C5D8E-E22F-4525-AD12-6E33C8EC37C6}"/>
    <cellStyle name="Comma 15 2 3 2 5 2 2" xfId="8949" xr:uid="{1CFD57EB-BB5C-4382-A376-3ED3568326BD}"/>
    <cellStyle name="Comma 15 2 3 2 5 2 2 2" xfId="8950" xr:uid="{EA57516A-E09A-44E8-9D9C-87EBF0BB8535}"/>
    <cellStyle name="Comma 15 2 3 2 5 2 2_ACT Segment adj EBITDA" xfId="8951" xr:uid="{E7A24C7D-58F8-45A5-BA25-90223DA2BBE4}"/>
    <cellStyle name="Comma 15 2 3 2 5 2 3" xfId="8952" xr:uid="{2AB14DC6-1353-48B9-837D-C41B49B83F5C}"/>
    <cellStyle name="Comma 15 2 3 2 5 2_ACT Segment adj EBITDA" xfId="8953" xr:uid="{6D5AEFB5-8FA1-42D9-A3E6-9D29D45278C2}"/>
    <cellStyle name="Comma 15 2 3 2 5 3" xfId="8954" xr:uid="{650FA37C-92F0-48FE-B998-117AD424C0BC}"/>
    <cellStyle name="Comma 15 2 3 2 5 3 2" xfId="8955" xr:uid="{812BD20F-6FEE-45BF-8176-D3F3F0AD4EF8}"/>
    <cellStyle name="Comma 15 2 3 2 5 3_ACT Segment adj EBITDA" xfId="8956" xr:uid="{DD86F075-3DB7-4652-83FF-2C11312954E5}"/>
    <cellStyle name="Comma 15 2 3 2 5 4" xfId="8957" xr:uid="{89F78E7B-E2C1-4E3D-B8AE-104EAD05CEDC}"/>
    <cellStyle name="Comma 15 2 3 2 5_ACT Segment adj EBITDA" xfId="8958" xr:uid="{EE8B0B06-E488-47C3-B5AE-293AFCFC7F18}"/>
    <cellStyle name="Comma 15 2 3 2 6" xfId="8959" xr:uid="{34016EAC-E56A-494F-AF18-D779F8253E7E}"/>
    <cellStyle name="Comma 15 2 3 2 6 2" xfId="8960" xr:uid="{ACCB8B23-CDE2-4ED7-B7EE-324733BDF4BA}"/>
    <cellStyle name="Comma 15 2 3 2 6 2 2" xfId="8961" xr:uid="{36831B34-A8F2-4656-ABC1-6FCCE682DB21}"/>
    <cellStyle name="Comma 15 2 3 2 6 2_ACT Segment adj EBITDA" xfId="8962" xr:uid="{FEBEFD32-3B29-42E7-89FB-88761F208FF4}"/>
    <cellStyle name="Comma 15 2 3 2 6 3" xfId="8963" xr:uid="{69BF4F30-AAB1-4ACD-869C-5A0D31C69EE1}"/>
    <cellStyle name="Comma 15 2 3 2 6_ACT Segment adj EBITDA" xfId="8964" xr:uid="{BB078187-CCA5-4079-B36B-2787190E6FD5}"/>
    <cellStyle name="Comma 15 2 3 2 7" xfId="8965" xr:uid="{9F1D1C68-A5A3-40C1-9E47-56BAC45C5B7D}"/>
    <cellStyle name="Comma 15 2 3 2 7 2" xfId="8966" xr:uid="{12337B4B-B46B-4E36-9103-C43B66FAA1DE}"/>
    <cellStyle name="Comma 15 2 3 2 7_ACT Segment adj EBITDA" xfId="8967" xr:uid="{8505CB75-408A-4530-B79D-8AF1A92CFC90}"/>
    <cellStyle name="Comma 15 2 3 2 8" xfId="8968" xr:uid="{233E3F3A-3B52-487B-970B-0CE7DB3B55A0}"/>
    <cellStyle name="Comma 15 2 3 2_ACT Segment adj EBITDA" xfId="8969" xr:uid="{792E4FF0-4618-4A54-9674-9F62F8B1EF43}"/>
    <cellStyle name="Comma 15 2 3 3" xfId="8970" xr:uid="{0BE7C26C-EC4C-4053-B0FD-2AC49B583B33}"/>
    <cellStyle name="Comma 15 2 3 3 2" xfId="8971" xr:uid="{C1F37625-E9BF-4182-B765-61F7A57C77C8}"/>
    <cellStyle name="Comma 15 2 3 3 2 2" xfId="8972" xr:uid="{429C78E1-DA13-4D27-BDBA-8B9D0A919313}"/>
    <cellStyle name="Comma 15 2 3 3 2 2 2" xfId="8973" xr:uid="{32310AB2-06DC-4886-8B76-61FAD27EF960}"/>
    <cellStyle name="Comma 15 2 3 3 2 2 2 2" xfId="8974" xr:uid="{108EA583-8EE0-43BD-937F-321082EF56D4}"/>
    <cellStyle name="Comma 15 2 3 3 2 2 2 2 2" xfId="8975" xr:uid="{CEBBFFAA-15C1-46ED-8C29-85719C7BD2FB}"/>
    <cellStyle name="Comma 15 2 3 3 2 2 2 2_ACT Segment adj EBITDA" xfId="8976" xr:uid="{EB3AC128-E4FC-4A0A-8E8D-D834C4C9ADF2}"/>
    <cellStyle name="Comma 15 2 3 3 2 2 2 3" xfId="8977" xr:uid="{91772176-E1B2-44F4-AE27-7959DFD80623}"/>
    <cellStyle name="Comma 15 2 3 3 2 2 2_ACT Segment adj EBITDA" xfId="8978" xr:uid="{7F3554D3-8328-4C43-8373-F98AA214B956}"/>
    <cellStyle name="Comma 15 2 3 3 2 2 3" xfId="8979" xr:uid="{06E15480-2234-492F-8E59-7AC95B5BD387}"/>
    <cellStyle name="Comma 15 2 3 3 2 2 3 2" xfId="8980" xr:uid="{731F4AD0-6D1A-425E-99C8-0C21C51F79EF}"/>
    <cellStyle name="Comma 15 2 3 3 2 2 3_ACT Segment adj EBITDA" xfId="8981" xr:uid="{4BDD420E-82C4-4319-AD34-5625DE7CA10B}"/>
    <cellStyle name="Comma 15 2 3 3 2 2 4" xfId="8982" xr:uid="{AB8C08EF-A7F5-46E3-90B7-1AEBB0B95EEF}"/>
    <cellStyle name="Comma 15 2 3 3 2 2_ACT Segment adj EBITDA" xfId="8983" xr:uid="{2D7FF9EF-BD90-4880-B200-58E275FE17F3}"/>
    <cellStyle name="Comma 15 2 3 3 2 3" xfId="8984" xr:uid="{C7555E70-E5D1-4C37-B490-DA1C18F1135D}"/>
    <cellStyle name="Comma 15 2 3 3 2 3 2" xfId="8985" xr:uid="{F3A05232-C2E5-434F-A011-A6AFAC4A9DE7}"/>
    <cellStyle name="Comma 15 2 3 3 2 3 2 2" xfId="8986" xr:uid="{EF315BF4-B785-4B62-8FDC-395FB36E96C8}"/>
    <cellStyle name="Comma 15 2 3 3 2 3 2_ACT Segment adj EBITDA" xfId="8987" xr:uid="{0925225F-33F4-4217-81C3-499416D7FC14}"/>
    <cellStyle name="Comma 15 2 3 3 2 3 3" xfId="8988" xr:uid="{06C43906-880E-4432-9F34-EA6E1682F62D}"/>
    <cellStyle name="Comma 15 2 3 3 2 3_ACT Segment adj EBITDA" xfId="8989" xr:uid="{0F2F866E-883E-4E8D-A208-8493F1B8AA74}"/>
    <cellStyle name="Comma 15 2 3 3 2 4" xfId="8990" xr:uid="{D60FD3B0-6CF3-410C-8079-5FF5156963AA}"/>
    <cellStyle name="Comma 15 2 3 3 2 4 2" xfId="8991" xr:uid="{300DBBB2-D8D1-45B2-AFA1-F2358B634AE9}"/>
    <cellStyle name="Comma 15 2 3 3 2 4_ACT Segment adj EBITDA" xfId="8992" xr:uid="{2B5FF36F-D46D-469B-8112-2FFAA4993479}"/>
    <cellStyle name="Comma 15 2 3 3 2 5" xfId="8993" xr:uid="{94FE9E7C-E199-4CCE-8AC7-EA3ECA142BA6}"/>
    <cellStyle name="Comma 15 2 3 3 2_ACT Segment adj EBITDA" xfId="8994" xr:uid="{047C1158-99EA-43CB-8689-3B42B5067C55}"/>
    <cellStyle name="Comma 15 2 3 3 3" xfId="8995" xr:uid="{E3363D43-0819-439B-9461-163CF28FC7C9}"/>
    <cellStyle name="Comma 15 2 3 3 3 2" xfId="8996" xr:uid="{9EEE7798-B34F-47D7-8D21-CE8E0D078C3B}"/>
    <cellStyle name="Comma 15 2 3 3 3 2 2" xfId="8997" xr:uid="{13EB6EC8-C765-499F-AC6C-E96E05AA28EB}"/>
    <cellStyle name="Comma 15 2 3 3 3 2 2 2" xfId="8998" xr:uid="{6541C534-BFA2-4C2D-B65C-44506EFCF0E0}"/>
    <cellStyle name="Comma 15 2 3 3 3 2 2_ACT Segment adj EBITDA" xfId="8999" xr:uid="{AB85E81A-062E-448E-8433-2ECD8A397D00}"/>
    <cellStyle name="Comma 15 2 3 3 3 2 3" xfId="9000" xr:uid="{71DB69C0-ABA9-414D-9591-7CB25BDB16EA}"/>
    <cellStyle name="Comma 15 2 3 3 3 2_ACT Segment adj EBITDA" xfId="9001" xr:uid="{73107006-EC1A-4659-955F-8397184D8373}"/>
    <cellStyle name="Comma 15 2 3 3 3 3" xfId="9002" xr:uid="{6FA93EA5-CEED-4E09-83B9-75B29C2C3C75}"/>
    <cellStyle name="Comma 15 2 3 3 3 3 2" xfId="9003" xr:uid="{D848417E-E198-4CBD-94A3-BC186DDE2709}"/>
    <cellStyle name="Comma 15 2 3 3 3 3_ACT Segment adj EBITDA" xfId="9004" xr:uid="{962F9E49-3B4D-4CB6-BDEC-4F81048E6222}"/>
    <cellStyle name="Comma 15 2 3 3 3 4" xfId="9005" xr:uid="{B87C127E-3128-401D-9710-4CE4BCF872B0}"/>
    <cellStyle name="Comma 15 2 3 3 3_ACT Segment adj EBITDA" xfId="9006" xr:uid="{721B8611-6DDE-4AC2-856C-D626B3F72C89}"/>
    <cellStyle name="Comma 15 2 3 3 4" xfId="9007" xr:uid="{24999F24-784C-4B98-870F-D7AE95699876}"/>
    <cellStyle name="Comma 15 2 3 3 4 2" xfId="9008" xr:uid="{42EA2431-A64E-44A2-B76B-CEBE31B77481}"/>
    <cellStyle name="Comma 15 2 3 3 4 2 2" xfId="9009" xr:uid="{ABCC8A48-875E-4302-ADA3-FE9FE372E9D2}"/>
    <cellStyle name="Comma 15 2 3 3 4 2_ACT Segment adj EBITDA" xfId="9010" xr:uid="{EFB3D4AB-150C-4DB4-8530-32450461097D}"/>
    <cellStyle name="Comma 15 2 3 3 4 3" xfId="9011" xr:uid="{5A7E8BB5-4510-4341-A836-627A3409713F}"/>
    <cellStyle name="Comma 15 2 3 3 4_ACT Segment adj EBITDA" xfId="9012" xr:uid="{DE4B03A6-4BA8-4F1A-B489-E19E4E8E8959}"/>
    <cellStyle name="Comma 15 2 3 3 5" xfId="9013" xr:uid="{23403ACC-4C95-4FED-8C9E-80CAEAC85525}"/>
    <cellStyle name="Comma 15 2 3 3 5 2" xfId="9014" xr:uid="{EBFF1380-B2B6-4D86-9AFB-AEB0EC9BB0AB}"/>
    <cellStyle name="Comma 15 2 3 3 5_ACT Segment adj EBITDA" xfId="9015" xr:uid="{0AFA1FBA-8010-4CCD-B647-E61EEEFE30BB}"/>
    <cellStyle name="Comma 15 2 3 3 6" xfId="9016" xr:uid="{D45D4B94-608D-4AF4-8B3B-D0BAF431BB9F}"/>
    <cellStyle name="Comma 15 2 3 3_ACT Segment adj EBITDA" xfId="9017" xr:uid="{0B15F3BB-A89A-45BB-9096-7508D4F93D3D}"/>
    <cellStyle name="Comma 15 2 3 4" xfId="9018" xr:uid="{B4F8DDDE-6F77-4DE4-B077-F93D3EF557E3}"/>
    <cellStyle name="Comma 15 2 3 4 2" xfId="9019" xr:uid="{8DA3854B-B2DD-4297-9801-C9F5C1897257}"/>
    <cellStyle name="Comma 15 2 3 4 2 2" xfId="9020" xr:uid="{CD13B5AE-02BD-40D0-9633-5E3028D49149}"/>
    <cellStyle name="Comma 15 2 3 4 2 2 2" xfId="9021" xr:uid="{5F7FE30A-27E4-49BD-B66F-12328642E83A}"/>
    <cellStyle name="Comma 15 2 3 4 2 2 2 2" xfId="9022" xr:uid="{9F3BF493-1268-4479-8ECB-FF3B27971F36}"/>
    <cellStyle name="Comma 15 2 3 4 2 2 2 2 2" xfId="9023" xr:uid="{32C3E499-2C9A-48DA-BCB3-6B8F7E90D5B9}"/>
    <cellStyle name="Comma 15 2 3 4 2 2 2 2_ACT Segment adj EBITDA" xfId="9024" xr:uid="{2CE276FA-89EE-4DC2-9B26-220459636E1E}"/>
    <cellStyle name="Comma 15 2 3 4 2 2 2 3" xfId="9025" xr:uid="{781B263D-3F21-4108-8A12-9CA847807E95}"/>
    <cellStyle name="Comma 15 2 3 4 2 2 2_ACT Segment adj EBITDA" xfId="9026" xr:uid="{7B233DA0-FAAA-4B00-84DA-8CB86578A79C}"/>
    <cellStyle name="Comma 15 2 3 4 2 2 3" xfId="9027" xr:uid="{4C0396B0-15FA-4912-A9ED-E029F9732A32}"/>
    <cellStyle name="Comma 15 2 3 4 2 2 3 2" xfId="9028" xr:uid="{C4CC7341-ED0B-4C7A-A62F-66CA0F28D01A}"/>
    <cellStyle name="Comma 15 2 3 4 2 2 3_ACT Segment adj EBITDA" xfId="9029" xr:uid="{B492B5BF-9452-422D-88A8-FE861BB4ADD8}"/>
    <cellStyle name="Comma 15 2 3 4 2 2 4" xfId="9030" xr:uid="{21BF5771-5113-4447-A975-55B51EAB873E}"/>
    <cellStyle name="Comma 15 2 3 4 2 2_ACT Segment adj EBITDA" xfId="9031" xr:uid="{17D8F727-8046-40A1-9257-02349DAD2F5F}"/>
    <cellStyle name="Comma 15 2 3 4 2 3" xfId="9032" xr:uid="{650F5831-BE34-4635-96FB-B249249EEB27}"/>
    <cellStyle name="Comma 15 2 3 4 2 3 2" xfId="9033" xr:uid="{1FD487B2-FB72-4775-940A-D2A95D92756E}"/>
    <cellStyle name="Comma 15 2 3 4 2 3 2 2" xfId="9034" xr:uid="{BF28A3B7-87A2-4C27-8063-FEB77152D4AC}"/>
    <cellStyle name="Comma 15 2 3 4 2 3 2_ACT Segment adj EBITDA" xfId="9035" xr:uid="{DD071DC3-F1EF-4B31-B9EA-DFFE780927FC}"/>
    <cellStyle name="Comma 15 2 3 4 2 3 3" xfId="9036" xr:uid="{77741FDF-396A-491C-AA49-222D6879702E}"/>
    <cellStyle name="Comma 15 2 3 4 2 3_ACT Segment adj EBITDA" xfId="9037" xr:uid="{644FFFA8-5101-4DBA-8B84-9A85F47205AE}"/>
    <cellStyle name="Comma 15 2 3 4 2 4" xfId="9038" xr:uid="{61C5336D-F01E-4C9C-84C0-EBD2C1AB1B33}"/>
    <cellStyle name="Comma 15 2 3 4 2 4 2" xfId="9039" xr:uid="{A4E22673-688D-4EE7-8D61-504C1F97F023}"/>
    <cellStyle name="Comma 15 2 3 4 2 4_ACT Segment adj EBITDA" xfId="9040" xr:uid="{46B53349-9ED0-43B8-8A19-9F640A45EAA3}"/>
    <cellStyle name="Comma 15 2 3 4 2 5" xfId="9041" xr:uid="{DDE0DA63-2B87-4133-BCED-5C3FAE69D894}"/>
    <cellStyle name="Comma 15 2 3 4 2_ACT Segment adj EBITDA" xfId="9042" xr:uid="{D8CE4ED4-AC0B-4266-848B-3264BDEF8498}"/>
    <cellStyle name="Comma 15 2 3 4 3" xfId="9043" xr:uid="{3E8F6B07-F97E-46F1-8986-6E4D6472D97C}"/>
    <cellStyle name="Comma 15 2 3 4 3 2" xfId="9044" xr:uid="{1F1AEDF1-F87C-423A-A976-D435240AEB73}"/>
    <cellStyle name="Comma 15 2 3 4 3 2 2" xfId="9045" xr:uid="{335FDD77-DA70-4DFC-8BA6-7215D087C840}"/>
    <cellStyle name="Comma 15 2 3 4 3 2 2 2" xfId="9046" xr:uid="{03F4F230-B8B6-4C68-B21D-975A48A01720}"/>
    <cellStyle name="Comma 15 2 3 4 3 2 2_ACT Segment adj EBITDA" xfId="9047" xr:uid="{61163D7D-63E3-4C52-AF4A-6A581AD207ED}"/>
    <cellStyle name="Comma 15 2 3 4 3 2 3" xfId="9048" xr:uid="{7B52FEA6-59F6-4AA4-BF25-6384DDEAD640}"/>
    <cellStyle name="Comma 15 2 3 4 3 2_ACT Segment adj EBITDA" xfId="9049" xr:uid="{08A23110-2E11-487D-AB11-F3776ADBAA21}"/>
    <cellStyle name="Comma 15 2 3 4 3 3" xfId="9050" xr:uid="{B558DC65-CE11-4730-8AC1-8AD2A3E0DE83}"/>
    <cellStyle name="Comma 15 2 3 4 3 3 2" xfId="9051" xr:uid="{99D0A7D0-1C7F-4EA3-969C-048B372A4831}"/>
    <cellStyle name="Comma 15 2 3 4 3 3_ACT Segment adj EBITDA" xfId="9052" xr:uid="{9D7431E6-B389-45A0-9120-F8DD3D3C499A}"/>
    <cellStyle name="Comma 15 2 3 4 3 4" xfId="9053" xr:uid="{4B87B972-B3E1-47AE-BA75-5B76F2978C72}"/>
    <cellStyle name="Comma 15 2 3 4 3_ACT Segment adj EBITDA" xfId="9054" xr:uid="{B6FBE4B5-3474-4942-A176-9FFA451238E6}"/>
    <cellStyle name="Comma 15 2 3 4 4" xfId="9055" xr:uid="{CABB6BFB-AA6E-4063-AF55-9120C050E95E}"/>
    <cellStyle name="Comma 15 2 3 4 4 2" xfId="9056" xr:uid="{4A63E41C-F217-429F-AE0E-A4B17E704BB5}"/>
    <cellStyle name="Comma 15 2 3 4 4 2 2" xfId="9057" xr:uid="{ED764782-A4FB-4D07-A1A9-0F5DE7CC5220}"/>
    <cellStyle name="Comma 15 2 3 4 4 2_ACT Segment adj EBITDA" xfId="9058" xr:uid="{B08FA079-66E4-4453-91F8-16FD3EA12153}"/>
    <cellStyle name="Comma 15 2 3 4 4 3" xfId="9059" xr:uid="{C1C59DD2-1AA2-4314-B1D4-5BBCAE2A1035}"/>
    <cellStyle name="Comma 15 2 3 4 4_ACT Segment adj EBITDA" xfId="9060" xr:uid="{95256902-F576-4127-999C-3155AB642331}"/>
    <cellStyle name="Comma 15 2 3 4 5" xfId="9061" xr:uid="{7A9CA918-5573-4A43-863C-64A7D13D3D5D}"/>
    <cellStyle name="Comma 15 2 3 4 5 2" xfId="9062" xr:uid="{4869A4D0-A364-466D-AE8A-3BA856107BEB}"/>
    <cellStyle name="Comma 15 2 3 4 5_ACT Segment adj EBITDA" xfId="9063" xr:uid="{E156DA1F-D2FF-4201-9BEF-22099B06CDAB}"/>
    <cellStyle name="Comma 15 2 3 4 6" xfId="9064" xr:uid="{F378B415-DA2C-46AC-B406-866D9013BCEB}"/>
    <cellStyle name="Comma 15 2 3 4_ACT Segment adj EBITDA" xfId="9065" xr:uid="{6B11AC3D-4209-4619-8C6A-3A700BC965CB}"/>
    <cellStyle name="Comma 15 2 3 5" xfId="9066" xr:uid="{1D27C355-421C-4034-BF82-804037E825FC}"/>
    <cellStyle name="Comma 15 2 3 5 2" xfId="9067" xr:uid="{F9086BD1-FE93-4FD3-B689-B9CABF417C49}"/>
    <cellStyle name="Comma 15 2 3 5 2 2" xfId="9068" xr:uid="{D02C76F7-A8B2-484D-9C8C-6935241C2AAA}"/>
    <cellStyle name="Comma 15 2 3 5 2 2 2" xfId="9069" xr:uid="{905EBB2B-4DBE-41F1-8051-961271C57391}"/>
    <cellStyle name="Comma 15 2 3 5 2 2 2 2" xfId="9070" xr:uid="{1350D60C-5A91-44F1-A70C-0BC50A547ED5}"/>
    <cellStyle name="Comma 15 2 3 5 2 2 2_ACT Segment adj EBITDA" xfId="9071" xr:uid="{45FFDD7A-E9CC-4DF3-AAB0-995E42AD72C3}"/>
    <cellStyle name="Comma 15 2 3 5 2 2 3" xfId="9072" xr:uid="{03408C58-C3E4-4F11-A179-BD56F5709324}"/>
    <cellStyle name="Comma 15 2 3 5 2 2_ACT Segment adj EBITDA" xfId="9073" xr:uid="{B4EE8362-AEF4-42C1-8837-3B180B6F641A}"/>
    <cellStyle name="Comma 15 2 3 5 2 3" xfId="9074" xr:uid="{874FE911-3370-4865-B490-8B7E714C68E1}"/>
    <cellStyle name="Comma 15 2 3 5 2 3 2" xfId="9075" xr:uid="{B529410C-35E1-423F-A456-4E7BA65BDC99}"/>
    <cellStyle name="Comma 15 2 3 5 2 3_ACT Segment adj EBITDA" xfId="9076" xr:uid="{950ED82B-81D0-4AF5-8CED-7DABFEC57E9E}"/>
    <cellStyle name="Comma 15 2 3 5 2 4" xfId="9077" xr:uid="{C01E5CB3-8360-43F1-8E49-85DC51D78844}"/>
    <cellStyle name="Comma 15 2 3 5 2_ACT Segment adj EBITDA" xfId="9078" xr:uid="{FEB0009E-2C35-44F2-A5F5-B4D84C97291C}"/>
    <cellStyle name="Comma 15 2 3 5 3" xfId="9079" xr:uid="{9092A967-DD7F-41BE-A580-34769C76F47C}"/>
    <cellStyle name="Comma 15 2 3 5 3 2" xfId="9080" xr:uid="{EB6B92C4-9F08-416D-9B41-85D3A3611A18}"/>
    <cellStyle name="Comma 15 2 3 5 3 2 2" xfId="9081" xr:uid="{4179F0A7-4012-4AC6-BEDD-CC71C5257707}"/>
    <cellStyle name="Comma 15 2 3 5 3 2_ACT Segment adj EBITDA" xfId="9082" xr:uid="{F251F658-B8B7-414C-97E8-11205B020FEA}"/>
    <cellStyle name="Comma 15 2 3 5 3 3" xfId="9083" xr:uid="{4A020411-B6E4-45B6-B922-36BD7FA50607}"/>
    <cellStyle name="Comma 15 2 3 5 3_ACT Segment adj EBITDA" xfId="9084" xr:uid="{541676DD-14F7-4485-88F5-C496C09A419C}"/>
    <cellStyle name="Comma 15 2 3 5 4" xfId="9085" xr:uid="{BCB7FF46-CE04-4E5A-8368-7DCEFBD1A725}"/>
    <cellStyle name="Comma 15 2 3 5 4 2" xfId="9086" xr:uid="{319001BC-0F60-486E-99A7-0803F5FC61A7}"/>
    <cellStyle name="Comma 15 2 3 5 4_ACT Segment adj EBITDA" xfId="9087" xr:uid="{FAE96D06-40E0-473E-ACEF-A23BE69B5CF3}"/>
    <cellStyle name="Comma 15 2 3 5 5" xfId="9088" xr:uid="{350362D7-CE08-4E8B-86FE-174A70E340FB}"/>
    <cellStyle name="Comma 15 2 3 5_ACT Segment adj EBITDA" xfId="9089" xr:uid="{094050F5-F8ED-44C1-B585-96CF1641EE9A}"/>
    <cellStyle name="Comma 15 2 3 6" xfId="9090" xr:uid="{58B0859A-3619-4031-8059-87FA444380FF}"/>
    <cellStyle name="Comma 15 2 3 6 2" xfId="9091" xr:uid="{D63B99D2-D7B6-49F2-9B40-55B0BAAD4962}"/>
    <cellStyle name="Comma 15 2 3 6 2 2" xfId="9092" xr:uid="{2463B7B4-5D41-4705-9CA3-9A1DE6FE2B88}"/>
    <cellStyle name="Comma 15 2 3 6 2 2 2" xfId="9093" xr:uid="{7B3F15AF-16C0-4401-A2DB-27AF85819B4C}"/>
    <cellStyle name="Comma 15 2 3 6 2 2_ACT Segment adj EBITDA" xfId="9094" xr:uid="{3DFFC4FA-8746-4CB7-8EEE-C4A4AD099148}"/>
    <cellStyle name="Comma 15 2 3 6 2 3" xfId="9095" xr:uid="{63F10118-56FC-4B23-ABAD-8E40C8A298D0}"/>
    <cellStyle name="Comma 15 2 3 6 2_ACT Segment adj EBITDA" xfId="9096" xr:uid="{FD87E828-59BA-4B56-8824-42956CE072F3}"/>
    <cellStyle name="Comma 15 2 3 6 3" xfId="9097" xr:uid="{FB478E81-7720-4455-B88D-1D39D01FF15F}"/>
    <cellStyle name="Comma 15 2 3 6 3 2" xfId="9098" xr:uid="{8C6B265E-EBA0-49BB-8957-F93BC8F283D2}"/>
    <cellStyle name="Comma 15 2 3 6 3_ACT Segment adj EBITDA" xfId="9099" xr:uid="{8F0CAEBD-38AB-444B-90E4-E43EFA9AFF1B}"/>
    <cellStyle name="Comma 15 2 3 6 4" xfId="9100" xr:uid="{537AE186-F0DE-434C-B6E9-215BFFA1A01D}"/>
    <cellStyle name="Comma 15 2 3 6_ACT Segment adj EBITDA" xfId="9101" xr:uid="{760C8703-02C7-4471-875F-F52975989A14}"/>
    <cellStyle name="Comma 15 2 3 7" xfId="9102" xr:uid="{FD167D14-5E11-46EB-AF1E-1F46E43B868D}"/>
    <cellStyle name="Comma 15 2 3 7 2" xfId="9103" xr:uid="{D9AB0A8F-DB8C-4416-ACDE-B31BAEA091B6}"/>
    <cellStyle name="Comma 15 2 3 7 2 2" xfId="9104" xr:uid="{D9FDA339-43C2-42FF-81AD-33C781858A75}"/>
    <cellStyle name="Comma 15 2 3 7 2_ACT Segment adj EBITDA" xfId="9105" xr:uid="{5C9F9515-08EC-4C20-9763-BBDE682EEAE6}"/>
    <cellStyle name="Comma 15 2 3 7 3" xfId="9106" xr:uid="{1149F1C3-F363-42EC-BF36-569D4F108825}"/>
    <cellStyle name="Comma 15 2 3 7_ACT Segment adj EBITDA" xfId="9107" xr:uid="{A9C941FC-79FA-430A-A575-1E9966DBBDE7}"/>
    <cellStyle name="Comma 15 2 3 8" xfId="9108" xr:uid="{80F54342-5175-4087-9CBE-D135055B05D5}"/>
    <cellStyle name="Comma 15 2 3 8 2" xfId="9109" xr:uid="{19BD4F60-034B-451D-8C70-AE97C0CF9296}"/>
    <cellStyle name="Comma 15 2 3 8_ACT Segment adj EBITDA" xfId="9110" xr:uid="{A6AD56FE-A312-434D-B026-E6F78DB78E38}"/>
    <cellStyle name="Comma 15 2 3 9" xfId="9111" xr:uid="{33E3BFD8-B531-4878-AAFD-C84072205ECB}"/>
    <cellStyle name="Comma 15 2 3_ACT Segment adj EBITDA" xfId="9112" xr:uid="{6BC6CFEC-67A5-4B56-A161-3C5CDC191283}"/>
    <cellStyle name="Comma 15 2 4" xfId="9113" xr:uid="{4429FF9D-758A-4533-9FAC-17A45CE64B43}"/>
    <cellStyle name="Comma 15 2 4 2" xfId="9114" xr:uid="{6AD1B80D-D0FA-4BBB-88A4-9502B5889EDF}"/>
    <cellStyle name="Comma 15 2 4 2 2" xfId="9115" xr:uid="{EF0A2789-60BD-4737-85BC-6137201CBC32}"/>
    <cellStyle name="Comma 15 2 4 2 2 2" xfId="9116" xr:uid="{31A5594E-8217-4A90-A779-C868C73581B4}"/>
    <cellStyle name="Comma 15 2 4 2 2 2 2" xfId="9117" xr:uid="{B08973E4-FA6C-4899-A6EB-36CF36EB1045}"/>
    <cellStyle name="Comma 15 2 4 2 2 2 2 2" xfId="9118" xr:uid="{B93B984C-1266-4466-8A89-132AF2AD11FF}"/>
    <cellStyle name="Comma 15 2 4 2 2 2 2 2 2" xfId="9119" xr:uid="{175D72E1-4719-4966-BE51-491C195463F7}"/>
    <cellStyle name="Comma 15 2 4 2 2 2 2 2_ACT Segment adj EBITDA" xfId="9120" xr:uid="{67058E7C-85BC-4475-9810-D372EDE9AF82}"/>
    <cellStyle name="Comma 15 2 4 2 2 2 2 3" xfId="9121" xr:uid="{72A004EA-2B4A-498C-A0CA-417591A74E9A}"/>
    <cellStyle name="Comma 15 2 4 2 2 2 2_ACT Segment adj EBITDA" xfId="9122" xr:uid="{4D4F2149-51C0-490A-BD5B-25B4D4263134}"/>
    <cellStyle name="Comma 15 2 4 2 2 2 3" xfId="9123" xr:uid="{97F65821-08C8-478B-A077-43108FD07CA7}"/>
    <cellStyle name="Comma 15 2 4 2 2 2 3 2" xfId="9124" xr:uid="{617911D3-348B-425D-B73E-761C2E8EC5B7}"/>
    <cellStyle name="Comma 15 2 4 2 2 2 3_ACT Segment adj EBITDA" xfId="9125" xr:uid="{8F639CFD-9102-4320-9F19-BDFA5EA1F99B}"/>
    <cellStyle name="Comma 15 2 4 2 2 2 4" xfId="9126" xr:uid="{7BBEA728-5592-444C-8356-946A5ECE6147}"/>
    <cellStyle name="Comma 15 2 4 2 2 2_ACT Segment adj EBITDA" xfId="9127" xr:uid="{DACB83BF-0132-48A4-AFA7-BB89DAC6EED8}"/>
    <cellStyle name="Comma 15 2 4 2 2 3" xfId="9128" xr:uid="{9244B413-1491-4007-91ED-6218AF759DDB}"/>
    <cellStyle name="Comma 15 2 4 2 2 3 2" xfId="9129" xr:uid="{E31FD56C-1D21-4169-9B24-404236A9623C}"/>
    <cellStyle name="Comma 15 2 4 2 2 3 2 2" xfId="9130" xr:uid="{9A0568CE-9CE3-4358-9A10-76EDF75C55AF}"/>
    <cellStyle name="Comma 15 2 4 2 2 3 2_ACT Segment adj EBITDA" xfId="9131" xr:uid="{B06CC6B4-F1FC-4E21-B79F-57CCF27C2C90}"/>
    <cellStyle name="Comma 15 2 4 2 2 3 3" xfId="9132" xr:uid="{52CAFDFD-F408-4330-AF71-6B067A0DFB67}"/>
    <cellStyle name="Comma 15 2 4 2 2 3_ACT Segment adj EBITDA" xfId="9133" xr:uid="{43C64683-6A46-41A3-B334-4C84035E1B07}"/>
    <cellStyle name="Comma 15 2 4 2 2 4" xfId="9134" xr:uid="{FC0EC369-EDB4-4E87-BB70-AC041C2BCA99}"/>
    <cellStyle name="Comma 15 2 4 2 2 4 2" xfId="9135" xr:uid="{8DE24CDC-E57E-4964-A09B-BCCC8234A96E}"/>
    <cellStyle name="Comma 15 2 4 2 2 4_ACT Segment adj EBITDA" xfId="9136" xr:uid="{36F804F4-828E-425B-B0AE-E63F328AC472}"/>
    <cellStyle name="Comma 15 2 4 2 2 5" xfId="9137" xr:uid="{DB9F0CD7-6C83-4D8F-87E8-89A84032C828}"/>
    <cellStyle name="Comma 15 2 4 2 2_ACT Segment adj EBITDA" xfId="9138" xr:uid="{4143C8D6-9EC5-4D5F-94BE-76BD0C303C66}"/>
    <cellStyle name="Comma 15 2 4 2 3" xfId="9139" xr:uid="{361AD9DC-9933-4B82-93A8-FE6C980D66D4}"/>
    <cellStyle name="Comma 15 2 4 2 3 2" xfId="9140" xr:uid="{CD659040-3D34-4377-BB02-56A744CAB706}"/>
    <cellStyle name="Comma 15 2 4 2 3 2 2" xfId="9141" xr:uid="{A9D796F4-7D40-4BAF-88F6-A1C3BBB573B5}"/>
    <cellStyle name="Comma 15 2 4 2 3 2 2 2" xfId="9142" xr:uid="{4377032B-FAB7-4D82-BBF8-BC475898B506}"/>
    <cellStyle name="Comma 15 2 4 2 3 2 2_ACT Segment adj EBITDA" xfId="9143" xr:uid="{5F008908-F255-4AED-AAB0-CEB8ACC81D03}"/>
    <cellStyle name="Comma 15 2 4 2 3 2 3" xfId="9144" xr:uid="{C93F0B94-BDB3-415E-B1B0-98B414928917}"/>
    <cellStyle name="Comma 15 2 4 2 3 2_ACT Segment adj EBITDA" xfId="9145" xr:uid="{1C793C96-6FEF-4FCF-87CA-DC83561B3CCF}"/>
    <cellStyle name="Comma 15 2 4 2 3 3" xfId="9146" xr:uid="{F811E30C-80C0-4724-83BF-782020D4CA06}"/>
    <cellStyle name="Comma 15 2 4 2 3 3 2" xfId="9147" xr:uid="{3FCE3ABE-91FA-417F-AAEE-063AFC60B3C1}"/>
    <cellStyle name="Comma 15 2 4 2 3 3_ACT Segment adj EBITDA" xfId="9148" xr:uid="{D3AF68BE-2111-4454-B0A4-CD3C48EA80FD}"/>
    <cellStyle name="Comma 15 2 4 2 3 4" xfId="9149" xr:uid="{8EB3F043-2290-45CE-95DB-3AF551BB9C3A}"/>
    <cellStyle name="Comma 15 2 4 2 3_ACT Segment adj EBITDA" xfId="9150" xr:uid="{1126DD0D-8B13-4544-8F8D-C9089095FD6D}"/>
    <cellStyle name="Comma 15 2 4 2 4" xfId="9151" xr:uid="{463AC3BA-1310-4B43-A946-D967D789E589}"/>
    <cellStyle name="Comma 15 2 4 2 4 2" xfId="9152" xr:uid="{F3C5205A-A431-4B6B-8633-F01CC6B6DE1A}"/>
    <cellStyle name="Comma 15 2 4 2 4 2 2" xfId="9153" xr:uid="{90033E65-E75F-4FC9-B2DC-FF948EAF1461}"/>
    <cellStyle name="Comma 15 2 4 2 4 2_ACT Segment adj EBITDA" xfId="9154" xr:uid="{344C1B00-7F37-4426-AB6B-435C8D15819A}"/>
    <cellStyle name="Comma 15 2 4 2 4 3" xfId="9155" xr:uid="{BBF50E2D-8383-43BC-A995-2F200017EFD2}"/>
    <cellStyle name="Comma 15 2 4 2 4_ACT Segment adj EBITDA" xfId="9156" xr:uid="{F6BAEAEF-39E2-49D4-B7F1-EA5802100264}"/>
    <cellStyle name="Comma 15 2 4 2 5" xfId="9157" xr:uid="{57BEEE9A-4F1E-43AB-AB5B-968110EACDF2}"/>
    <cellStyle name="Comma 15 2 4 2 5 2" xfId="9158" xr:uid="{DC0E4028-DC55-43C0-92E1-E00B92A4E0BF}"/>
    <cellStyle name="Comma 15 2 4 2 5_ACT Segment adj EBITDA" xfId="9159" xr:uid="{99060694-C190-4FAD-A7C5-B1ABF7DA7D93}"/>
    <cellStyle name="Comma 15 2 4 2 6" xfId="9160" xr:uid="{7DF0C0FE-336D-4730-B617-D9D8656E9229}"/>
    <cellStyle name="Comma 15 2 4 2_ACT Segment adj EBITDA" xfId="9161" xr:uid="{0D776B78-B39A-4B46-8633-34E34627E58A}"/>
    <cellStyle name="Comma 15 2 4 3" xfId="9162" xr:uid="{1AB200C5-EF7E-4899-A351-9E40B2C5E8A8}"/>
    <cellStyle name="Comma 15 2 4 3 2" xfId="9163" xr:uid="{8A853BDC-62C2-428F-9321-7334D83D956D}"/>
    <cellStyle name="Comma 15 2 4 3 2 2" xfId="9164" xr:uid="{508C449F-6386-4E10-BB14-F7F9B6592820}"/>
    <cellStyle name="Comma 15 2 4 3 2 2 2" xfId="9165" xr:uid="{AD07852D-349D-4732-A97C-4600D32939AF}"/>
    <cellStyle name="Comma 15 2 4 3 2 2 2 2" xfId="9166" xr:uid="{6A6B5D21-3938-417F-B62A-02E4A7A7D20C}"/>
    <cellStyle name="Comma 15 2 4 3 2 2 2 2 2" xfId="9167" xr:uid="{421E0B07-0390-48B9-BE18-17DAE9816BD5}"/>
    <cellStyle name="Comma 15 2 4 3 2 2 2 2_ACT Segment adj EBITDA" xfId="9168" xr:uid="{2F72C57C-AA12-419B-831F-34069251876D}"/>
    <cellStyle name="Comma 15 2 4 3 2 2 2 3" xfId="9169" xr:uid="{A5265FBB-F26B-421B-A596-3C5EE9E0B1BE}"/>
    <cellStyle name="Comma 15 2 4 3 2 2 2_ACT Segment adj EBITDA" xfId="9170" xr:uid="{AEEEA9FA-09F6-4D98-B0E8-D8E42AF75544}"/>
    <cellStyle name="Comma 15 2 4 3 2 2 3" xfId="9171" xr:uid="{F32E2C18-2880-4577-AB5D-BE1407085C0B}"/>
    <cellStyle name="Comma 15 2 4 3 2 2 3 2" xfId="9172" xr:uid="{8DCCCD97-499A-4933-AD62-6ABB72F5E2B2}"/>
    <cellStyle name="Comma 15 2 4 3 2 2 3_ACT Segment adj EBITDA" xfId="9173" xr:uid="{58545137-B824-49D6-A719-527DB8B3E601}"/>
    <cellStyle name="Comma 15 2 4 3 2 2 4" xfId="9174" xr:uid="{37C3DCFD-CB8B-4F75-A374-479618B78F58}"/>
    <cellStyle name="Comma 15 2 4 3 2 2_ACT Segment adj EBITDA" xfId="9175" xr:uid="{1E44CCC7-4F78-4CC7-AB94-772BD4446CCF}"/>
    <cellStyle name="Comma 15 2 4 3 2 3" xfId="9176" xr:uid="{B7A0EB36-E6C0-4813-8DC7-112EC8205C50}"/>
    <cellStyle name="Comma 15 2 4 3 2 3 2" xfId="9177" xr:uid="{F1F0DA9E-175E-42F2-8BF6-CDF351A3930B}"/>
    <cellStyle name="Comma 15 2 4 3 2 3 2 2" xfId="9178" xr:uid="{E74FF262-91C5-4A65-870E-17B46EBB1033}"/>
    <cellStyle name="Comma 15 2 4 3 2 3 2_ACT Segment adj EBITDA" xfId="9179" xr:uid="{EE9E0590-48FA-4153-A102-5CA055360BBA}"/>
    <cellStyle name="Comma 15 2 4 3 2 3 3" xfId="9180" xr:uid="{02C3AE59-F568-49C6-909D-36E7E87AC139}"/>
    <cellStyle name="Comma 15 2 4 3 2 3_ACT Segment adj EBITDA" xfId="9181" xr:uid="{B7D53070-7E86-46DA-A62B-565F42D32169}"/>
    <cellStyle name="Comma 15 2 4 3 2 4" xfId="9182" xr:uid="{3F5F183D-6261-4235-B103-95815EC5327A}"/>
    <cellStyle name="Comma 15 2 4 3 2 4 2" xfId="9183" xr:uid="{0C88967A-CA2A-46FD-9FCF-E3A5D603E0E1}"/>
    <cellStyle name="Comma 15 2 4 3 2 4_ACT Segment adj EBITDA" xfId="9184" xr:uid="{3B2D02E5-6DE8-4D56-AAB5-D009352D8BDA}"/>
    <cellStyle name="Comma 15 2 4 3 2 5" xfId="9185" xr:uid="{E665183F-B071-40B8-9411-93A517DD0D66}"/>
    <cellStyle name="Comma 15 2 4 3 2_ACT Segment adj EBITDA" xfId="9186" xr:uid="{A66AF156-4562-4E14-ADD1-1708EFB29716}"/>
    <cellStyle name="Comma 15 2 4 3 3" xfId="9187" xr:uid="{CF0DE520-1131-493C-8EB8-73ECFF8DD9F6}"/>
    <cellStyle name="Comma 15 2 4 3 3 2" xfId="9188" xr:uid="{8470E6ED-C3DC-44E1-81DC-40ED6C672AEB}"/>
    <cellStyle name="Comma 15 2 4 3 3 2 2" xfId="9189" xr:uid="{15FC713F-B52C-4525-B450-F000CB0B685D}"/>
    <cellStyle name="Comma 15 2 4 3 3 2 2 2" xfId="9190" xr:uid="{780D64E2-A938-443F-999A-1BEF2B727085}"/>
    <cellStyle name="Comma 15 2 4 3 3 2 2_ACT Segment adj EBITDA" xfId="9191" xr:uid="{79DCFE0C-084C-4C40-A714-889DE992593B}"/>
    <cellStyle name="Comma 15 2 4 3 3 2 3" xfId="9192" xr:uid="{7D7628BF-527E-4DE5-B0E7-37DEC5ABC5A4}"/>
    <cellStyle name="Comma 15 2 4 3 3 2_ACT Segment adj EBITDA" xfId="9193" xr:uid="{146F48DB-654C-468E-9266-B3A9D7323C58}"/>
    <cellStyle name="Comma 15 2 4 3 3 3" xfId="9194" xr:uid="{48630D3A-17BE-460D-A18E-CF9211FB8717}"/>
    <cellStyle name="Comma 15 2 4 3 3 3 2" xfId="9195" xr:uid="{76038F34-AEEA-4ECD-B6E0-A33E48C298C6}"/>
    <cellStyle name="Comma 15 2 4 3 3 3_ACT Segment adj EBITDA" xfId="9196" xr:uid="{7CA72BD9-A3B3-4C70-BA8D-CAA46C0066B7}"/>
    <cellStyle name="Comma 15 2 4 3 3 4" xfId="9197" xr:uid="{5AA608F2-47DA-40F1-B9B1-358A25FE0FE3}"/>
    <cellStyle name="Comma 15 2 4 3 3_ACT Segment adj EBITDA" xfId="9198" xr:uid="{438B6EA7-C539-4163-B8C5-FCC225D2F806}"/>
    <cellStyle name="Comma 15 2 4 3 4" xfId="9199" xr:uid="{8349F6B4-18FC-49D6-BF2C-B775589295D8}"/>
    <cellStyle name="Comma 15 2 4 3 4 2" xfId="9200" xr:uid="{87F5D31B-E3C6-41D9-A029-EF5E726770B4}"/>
    <cellStyle name="Comma 15 2 4 3 4 2 2" xfId="9201" xr:uid="{25093A64-A4FD-4D61-B16E-FFC55291D515}"/>
    <cellStyle name="Comma 15 2 4 3 4 2_ACT Segment adj EBITDA" xfId="9202" xr:uid="{EA34F13F-390E-4ABA-B25B-0D985D38DFAF}"/>
    <cellStyle name="Comma 15 2 4 3 4 3" xfId="9203" xr:uid="{77879080-8086-4637-9FF8-C53026F89366}"/>
    <cellStyle name="Comma 15 2 4 3 4_ACT Segment adj EBITDA" xfId="9204" xr:uid="{AFD756B1-0BC2-463A-B19D-E2EED3214A74}"/>
    <cellStyle name="Comma 15 2 4 3 5" xfId="9205" xr:uid="{C6CDBA67-998E-4537-9C60-56C25A0F397F}"/>
    <cellStyle name="Comma 15 2 4 3 5 2" xfId="9206" xr:uid="{13073078-EB79-48D2-B099-41A3DA83637F}"/>
    <cellStyle name="Comma 15 2 4 3 5_ACT Segment adj EBITDA" xfId="9207" xr:uid="{EA6335D6-F8ED-419C-B916-5ABDB24B79A0}"/>
    <cellStyle name="Comma 15 2 4 3 6" xfId="9208" xr:uid="{C9D4BB4C-B894-4194-A3FA-38ECCE01A7EF}"/>
    <cellStyle name="Comma 15 2 4 3_ACT Segment adj EBITDA" xfId="9209" xr:uid="{91752D46-CE14-4B3F-AED2-3F114C09A1C2}"/>
    <cellStyle name="Comma 15 2 4 4" xfId="9210" xr:uid="{B74862E6-9AFD-4080-A86C-1D62647D151D}"/>
    <cellStyle name="Comma 15 2 4 4 2" xfId="9211" xr:uid="{C43490D2-615D-4C09-BBA5-88F089B72158}"/>
    <cellStyle name="Comma 15 2 4 4 2 2" xfId="9212" xr:uid="{04C2F5AE-85B1-4879-8051-AD3D55C51604}"/>
    <cellStyle name="Comma 15 2 4 4 2 2 2" xfId="9213" xr:uid="{A1B5A257-1CDF-45EF-AABA-C831B544090A}"/>
    <cellStyle name="Comma 15 2 4 4 2 2 2 2" xfId="9214" xr:uid="{FB09F900-4055-4A9B-A57E-F7FF4D20CEC5}"/>
    <cellStyle name="Comma 15 2 4 4 2 2 2_ACT Segment adj EBITDA" xfId="9215" xr:uid="{396FF762-CA45-4E44-BB41-98C6756D18B3}"/>
    <cellStyle name="Comma 15 2 4 4 2 2 3" xfId="9216" xr:uid="{F47D9F40-D546-4D3B-A7F0-C89B7CBD3B34}"/>
    <cellStyle name="Comma 15 2 4 4 2 2_ACT Segment adj EBITDA" xfId="9217" xr:uid="{88C2C05E-3E0D-421D-87DC-B1BCC2DD19CF}"/>
    <cellStyle name="Comma 15 2 4 4 2 3" xfId="9218" xr:uid="{A5308C67-DDF5-49FF-99DB-890738F5E9C1}"/>
    <cellStyle name="Comma 15 2 4 4 2 3 2" xfId="9219" xr:uid="{0FEC468A-FEBF-4DA2-AAF9-357318F09270}"/>
    <cellStyle name="Comma 15 2 4 4 2 3_ACT Segment adj EBITDA" xfId="9220" xr:uid="{1223BDD6-61FC-4BFA-80F8-C95EC69E7430}"/>
    <cellStyle name="Comma 15 2 4 4 2 4" xfId="9221" xr:uid="{4CDD43D1-358C-4367-9267-1A6378AF708A}"/>
    <cellStyle name="Comma 15 2 4 4 2_ACT Segment adj EBITDA" xfId="9222" xr:uid="{2A60B3F9-FBD5-4845-91B7-58D8D4AEAFB1}"/>
    <cellStyle name="Comma 15 2 4 4 3" xfId="9223" xr:uid="{F0A68208-4393-4C25-A82A-365C8BD56222}"/>
    <cellStyle name="Comma 15 2 4 4 3 2" xfId="9224" xr:uid="{C886C7F4-4FEB-4894-BC17-4DB4EF7D9157}"/>
    <cellStyle name="Comma 15 2 4 4 3 2 2" xfId="9225" xr:uid="{36D496B7-E803-4AFB-A40E-851CB4FC88B8}"/>
    <cellStyle name="Comma 15 2 4 4 3 2_ACT Segment adj EBITDA" xfId="9226" xr:uid="{AA82985C-1195-49BC-A1BF-C95F0EE1F144}"/>
    <cellStyle name="Comma 15 2 4 4 3 3" xfId="9227" xr:uid="{120E6BB1-4EEB-4732-82D4-8BCB6DE99E0A}"/>
    <cellStyle name="Comma 15 2 4 4 3_ACT Segment adj EBITDA" xfId="9228" xr:uid="{C3B5D467-3879-4248-9FCC-B6008F68AF63}"/>
    <cellStyle name="Comma 15 2 4 4 4" xfId="9229" xr:uid="{78D19D40-13EE-44E3-A131-9546ECECE37A}"/>
    <cellStyle name="Comma 15 2 4 4 4 2" xfId="9230" xr:uid="{E165C1E7-3D88-4BC3-956A-8867886C19D4}"/>
    <cellStyle name="Comma 15 2 4 4 4_ACT Segment adj EBITDA" xfId="9231" xr:uid="{EBC0F562-518B-477B-82A1-A46EFC852304}"/>
    <cellStyle name="Comma 15 2 4 4 5" xfId="9232" xr:uid="{10FBA906-797D-4293-B530-CC23E6FA45FB}"/>
    <cellStyle name="Comma 15 2 4 4_ACT Segment adj EBITDA" xfId="9233" xr:uid="{D2230D3E-D2F2-44AD-8C4F-24C6A00E1CFC}"/>
    <cellStyle name="Comma 15 2 4 5" xfId="9234" xr:uid="{F5429F17-409F-44B1-81D4-625CC4446C33}"/>
    <cellStyle name="Comma 15 2 4 5 2" xfId="9235" xr:uid="{6790514C-C17A-45DE-8219-3C5EC552465C}"/>
    <cellStyle name="Comma 15 2 4 5 2 2" xfId="9236" xr:uid="{A6B422ED-C331-4D92-80C2-952726F9CC82}"/>
    <cellStyle name="Comma 15 2 4 5 2 2 2" xfId="9237" xr:uid="{D349D9CB-BAD8-4B30-B3D7-69FA9EEAF0F0}"/>
    <cellStyle name="Comma 15 2 4 5 2 2_ACT Segment adj EBITDA" xfId="9238" xr:uid="{7B25E615-8344-4181-AEDE-CF6E90634D7F}"/>
    <cellStyle name="Comma 15 2 4 5 2 3" xfId="9239" xr:uid="{720B4D82-54B7-4A66-9022-5E91FC582F94}"/>
    <cellStyle name="Comma 15 2 4 5 2_ACT Segment adj EBITDA" xfId="9240" xr:uid="{440E46E8-E91D-4BFB-9E7C-D83CC89F174F}"/>
    <cellStyle name="Comma 15 2 4 5 3" xfId="9241" xr:uid="{F6E7D7EF-1328-4EE6-84E2-37584FFD6C51}"/>
    <cellStyle name="Comma 15 2 4 5 3 2" xfId="9242" xr:uid="{1FBA6AB6-C382-4988-BAB7-377015156100}"/>
    <cellStyle name="Comma 15 2 4 5 3_ACT Segment adj EBITDA" xfId="9243" xr:uid="{82B05C61-6EEA-45FC-86F1-FEDDDBB72249}"/>
    <cellStyle name="Comma 15 2 4 5 4" xfId="9244" xr:uid="{167F391B-41E5-4907-8747-614104CE2B37}"/>
    <cellStyle name="Comma 15 2 4 5_ACT Segment adj EBITDA" xfId="9245" xr:uid="{C860DCD1-C6A0-4FEE-9081-51BED1040632}"/>
    <cellStyle name="Comma 15 2 4 6" xfId="9246" xr:uid="{B8A98524-2374-4346-B795-12C1DF42EA9E}"/>
    <cellStyle name="Comma 15 2 4 6 2" xfId="9247" xr:uid="{D3E9F36C-DF95-4412-9AF9-48B8A715AA79}"/>
    <cellStyle name="Comma 15 2 4 6 2 2" xfId="9248" xr:uid="{7E090FF7-1F5C-4BBD-89F7-F718A6D6A966}"/>
    <cellStyle name="Comma 15 2 4 6 2_ACT Segment adj EBITDA" xfId="9249" xr:uid="{789A264A-7A5D-46F9-91A8-D07DEBE71521}"/>
    <cellStyle name="Comma 15 2 4 6 3" xfId="9250" xr:uid="{5B2266D2-61A4-4C5E-915B-CC9E8340A0FA}"/>
    <cellStyle name="Comma 15 2 4 6_ACT Segment adj EBITDA" xfId="9251" xr:uid="{128F93C1-3AD6-4C46-A210-A1DFCFE738C8}"/>
    <cellStyle name="Comma 15 2 4 7" xfId="9252" xr:uid="{00904E27-9B7A-4522-9828-00D097DF1311}"/>
    <cellStyle name="Comma 15 2 4 7 2" xfId="9253" xr:uid="{973A1449-F4D5-4664-92B3-E5253F21D091}"/>
    <cellStyle name="Comma 15 2 4 7_ACT Segment adj EBITDA" xfId="9254" xr:uid="{34A4B2CD-2DDB-4E87-9454-6EB520452139}"/>
    <cellStyle name="Comma 15 2 4 8" xfId="9255" xr:uid="{016F7ECC-44B0-412D-8194-56805D1F48EE}"/>
    <cellStyle name="Comma 15 2 4_ACT Segment adj EBITDA" xfId="9256" xr:uid="{C57F2D22-0159-40FF-9623-05B73E1E59C7}"/>
    <cellStyle name="Comma 15 2 5" xfId="9257" xr:uid="{1835B7B7-DDD8-42C0-AAC6-C12A1ACB621F}"/>
    <cellStyle name="Comma 15 2 5 2" xfId="9258" xr:uid="{BED95D1E-24E4-4EE1-90EA-34402F88095B}"/>
    <cellStyle name="Comma 15 2 5 2 2" xfId="9259" xr:uid="{7F683235-702E-45DE-B0E5-297CD0A2A5B9}"/>
    <cellStyle name="Comma 15 2 5 2 2 2" xfId="9260" xr:uid="{296868D6-FC72-4E7F-A795-F60ED0A0D24C}"/>
    <cellStyle name="Comma 15 2 5 2 2 2 2" xfId="9261" xr:uid="{B42E4DBD-E2A4-4C7B-9C27-2E1FB5CA65CA}"/>
    <cellStyle name="Comma 15 2 5 2 2 2 2 2" xfId="9262" xr:uid="{9F9B219A-68E8-4DE4-8E59-320BAEC9BBF6}"/>
    <cellStyle name="Comma 15 2 5 2 2 2 2 2 2" xfId="9263" xr:uid="{0B18957A-1A33-4B8C-B90D-A970EC4F59A4}"/>
    <cellStyle name="Comma 15 2 5 2 2 2 2 2_ACT Segment adj EBITDA" xfId="9264" xr:uid="{F962FEA5-50CC-4585-9C19-A8127FB99D1A}"/>
    <cellStyle name="Comma 15 2 5 2 2 2 2 3" xfId="9265" xr:uid="{33790694-52C2-414D-AC2B-1486035B8161}"/>
    <cellStyle name="Comma 15 2 5 2 2 2 2_ACT Segment adj EBITDA" xfId="9266" xr:uid="{807D8E2F-009D-4729-B9AB-535D3C0FB4FF}"/>
    <cellStyle name="Comma 15 2 5 2 2 2 3" xfId="9267" xr:uid="{AD3EBDD5-F7A9-4145-B791-02CD4DFED42C}"/>
    <cellStyle name="Comma 15 2 5 2 2 2 3 2" xfId="9268" xr:uid="{908FFB2F-FD6D-4D8E-95B1-EB6C18833193}"/>
    <cellStyle name="Comma 15 2 5 2 2 2 3_ACT Segment adj EBITDA" xfId="9269" xr:uid="{F68D7012-AC65-43C3-8BB3-8721A873917F}"/>
    <cellStyle name="Comma 15 2 5 2 2 2 4" xfId="9270" xr:uid="{4FB57F85-2664-46D9-94FF-F9AB6AE01DDD}"/>
    <cellStyle name="Comma 15 2 5 2 2 2_ACT Segment adj EBITDA" xfId="9271" xr:uid="{9906B487-DDA4-4EC8-A497-0ECCFB6C9DCB}"/>
    <cellStyle name="Comma 15 2 5 2 2 3" xfId="9272" xr:uid="{366A7B79-8797-45F3-83D6-60C709B342A8}"/>
    <cellStyle name="Comma 15 2 5 2 2 3 2" xfId="9273" xr:uid="{7CE93053-0C9C-46FA-8EF8-965C8370FDA5}"/>
    <cellStyle name="Comma 15 2 5 2 2 3 2 2" xfId="9274" xr:uid="{75429938-9CEE-4C3B-B5EB-0F4190C8521F}"/>
    <cellStyle name="Comma 15 2 5 2 2 3 2_ACT Segment adj EBITDA" xfId="9275" xr:uid="{D29F8CD2-8888-48E8-9158-422521D907CB}"/>
    <cellStyle name="Comma 15 2 5 2 2 3 3" xfId="9276" xr:uid="{908FB279-5248-4778-BB74-F1C24DAF1245}"/>
    <cellStyle name="Comma 15 2 5 2 2 3_ACT Segment adj EBITDA" xfId="9277" xr:uid="{E36012AD-1E91-46F4-8C77-15EA5A266446}"/>
    <cellStyle name="Comma 15 2 5 2 2 4" xfId="9278" xr:uid="{9AE55788-084F-4DC8-BC14-2BCD906B46F9}"/>
    <cellStyle name="Comma 15 2 5 2 2 4 2" xfId="9279" xr:uid="{E2419774-2A00-4CD4-98A4-EEC42AC23B02}"/>
    <cellStyle name="Comma 15 2 5 2 2 4_ACT Segment adj EBITDA" xfId="9280" xr:uid="{7FF93AA0-8F68-4EB5-BFA2-C34A133A1A82}"/>
    <cellStyle name="Comma 15 2 5 2 2 5" xfId="9281" xr:uid="{D8051DBC-9DD7-41A3-8C99-D3B00EDF2DBA}"/>
    <cellStyle name="Comma 15 2 5 2 2_ACT Segment adj EBITDA" xfId="9282" xr:uid="{43D6E25E-9616-45AE-858A-B3B73502A8C0}"/>
    <cellStyle name="Comma 15 2 5 2 3" xfId="9283" xr:uid="{B62F9D6A-0EBD-444A-8861-FF61EE1B166A}"/>
    <cellStyle name="Comma 15 2 5 2 3 2" xfId="9284" xr:uid="{5F083313-5C43-44D9-8DB8-5CAA78785C02}"/>
    <cellStyle name="Comma 15 2 5 2 3 2 2" xfId="9285" xr:uid="{B4B1E44C-D24F-4F6B-A152-87F1BBE5D9B9}"/>
    <cellStyle name="Comma 15 2 5 2 3 2 2 2" xfId="9286" xr:uid="{8EF46CD9-0D44-4DA9-A3EE-B32A92B48BE7}"/>
    <cellStyle name="Comma 15 2 5 2 3 2 2_ACT Segment adj EBITDA" xfId="9287" xr:uid="{9833E039-33F2-43FE-9857-AAD2633D932F}"/>
    <cellStyle name="Comma 15 2 5 2 3 2 3" xfId="9288" xr:uid="{595297DA-BEB0-4BC9-AAD4-2A4D4E29E260}"/>
    <cellStyle name="Comma 15 2 5 2 3 2_ACT Segment adj EBITDA" xfId="9289" xr:uid="{CF60A523-63C8-495C-B064-0EFC80A49323}"/>
    <cellStyle name="Comma 15 2 5 2 3 3" xfId="9290" xr:uid="{DD2698B4-9946-4040-80C4-B307ECD3F50C}"/>
    <cellStyle name="Comma 15 2 5 2 3 3 2" xfId="9291" xr:uid="{494A3825-93FC-41E1-9552-9CF28D8DB1CD}"/>
    <cellStyle name="Comma 15 2 5 2 3 3_ACT Segment adj EBITDA" xfId="9292" xr:uid="{B18C16B1-E266-496C-A37E-EAF0FAAF6BE7}"/>
    <cellStyle name="Comma 15 2 5 2 3 4" xfId="9293" xr:uid="{FACA5492-0B78-4E95-A3F8-F932B58195AA}"/>
    <cellStyle name="Comma 15 2 5 2 3_ACT Segment adj EBITDA" xfId="9294" xr:uid="{13CE4E94-86D2-4D80-A11A-4E2716C40DB5}"/>
    <cellStyle name="Comma 15 2 5 2 4" xfId="9295" xr:uid="{50F408EF-B207-42CF-B277-86C4C2171298}"/>
    <cellStyle name="Comma 15 2 5 2 4 2" xfId="9296" xr:uid="{A9E34E03-C450-401C-8716-73EFDA328DC0}"/>
    <cellStyle name="Comma 15 2 5 2 4 2 2" xfId="9297" xr:uid="{4AD5B1DC-A77D-471E-AFC2-8052828882D0}"/>
    <cellStyle name="Comma 15 2 5 2 4 2_ACT Segment adj EBITDA" xfId="9298" xr:uid="{325BFD4C-978F-4925-AD6D-874B1E2500EB}"/>
    <cellStyle name="Comma 15 2 5 2 4 3" xfId="9299" xr:uid="{BC89DAE4-2F03-4020-9144-DB521675B15A}"/>
    <cellStyle name="Comma 15 2 5 2 4_ACT Segment adj EBITDA" xfId="9300" xr:uid="{96D9181C-1433-4BCB-9B58-055C0D8927B9}"/>
    <cellStyle name="Comma 15 2 5 2 5" xfId="9301" xr:uid="{610CB1FA-896F-4949-8B10-2486CCAC89EB}"/>
    <cellStyle name="Comma 15 2 5 2 5 2" xfId="9302" xr:uid="{E83E29E4-7097-4E10-B92D-CE8EFE03344E}"/>
    <cellStyle name="Comma 15 2 5 2 5_ACT Segment adj EBITDA" xfId="9303" xr:uid="{4BD38170-0C69-449F-AD21-FCF4221CB06A}"/>
    <cellStyle name="Comma 15 2 5 2 6" xfId="9304" xr:uid="{1C4E52EA-7D54-4D18-8391-6738B07974DF}"/>
    <cellStyle name="Comma 15 2 5 2_ACT Segment adj EBITDA" xfId="9305" xr:uid="{6ED337A3-D2CB-43E3-9268-52ACEF454887}"/>
    <cellStyle name="Comma 15 2 5 3" xfId="9306" xr:uid="{BCDFA58E-72B3-4C44-BC8D-E974D7BAA199}"/>
    <cellStyle name="Comma 15 2 5 3 2" xfId="9307" xr:uid="{7DC75488-6BA9-4C89-B97C-4071B64198C0}"/>
    <cellStyle name="Comma 15 2 5 3 2 2" xfId="9308" xr:uid="{C8A46401-688A-4A02-98B7-430A06E4F8BB}"/>
    <cellStyle name="Comma 15 2 5 3 2 2 2" xfId="9309" xr:uid="{119F6804-A4C3-447F-9CC8-0B33573C79FC}"/>
    <cellStyle name="Comma 15 2 5 3 2 2 2 2" xfId="9310" xr:uid="{E0B6AE31-97E0-4B08-A53C-7BAA117F83A5}"/>
    <cellStyle name="Comma 15 2 5 3 2 2 2 2 2" xfId="9311" xr:uid="{F408909A-12C8-473D-A61A-F1989F849F2F}"/>
    <cellStyle name="Comma 15 2 5 3 2 2 2 2_ACT Segment adj EBITDA" xfId="9312" xr:uid="{1925AE15-70F9-4773-9C25-E9AFAFB98AE2}"/>
    <cellStyle name="Comma 15 2 5 3 2 2 2 3" xfId="9313" xr:uid="{5A4491B0-E184-4978-ABAA-646C114371E2}"/>
    <cellStyle name="Comma 15 2 5 3 2 2 2_ACT Segment adj EBITDA" xfId="9314" xr:uid="{6D3CCCD0-B673-498D-97F0-7E91AF578D3D}"/>
    <cellStyle name="Comma 15 2 5 3 2 2 3" xfId="9315" xr:uid="{6AE7BB64-6A75-4849-A77A-92EA970ECDE1}"/>
    <cellStyle name="Comma 15 2 5 3 2 2 3 2" xfId="9316" xr:uid="{D5904DFA-757F-4930-97E9-5FC014C398DB}"/>
    <cellStyle name="Comma 15 2 5 3 2 2 3_ACT Segment adj EBITDA" xfId="9317" xr:uid="{42964688-96D7-4ED8-A778-CAD6EB2D1209}"/>
    <cellStyle name="Comma 15 2 5 3 2 2 4" xfId="9318" xr:uid="{D7232090-158F-4EF5-BFBC-87D9D197AC74}"/>
    <cellStyle name="Comma 15 2 5 3 2 2_ACT Segment adj EBITDA" xfId="9319" xr:uid="{69D3F5A6-14D7-410D-B9F1-836CAED7E85E}"/>
    <cellStyle name="Comma 15 2 5 3 2 3" xfId="9320" xr:uid="{FCAC7363-C884-4E37-8FA9-5311AE422B81}"/>
    <cellStyle name="Comma 15 2 5 3 2 3 2" xfId="9321" xr:uid="{766C0D74-63F1-4A15-96C7-612E8BB34F47}"/>
    <cellStyle name="Comma 15 2 5 3 2 3 2 2" xfId="9322" xr:uid="{630EE00A-65D6-44EC-AE6F-6B340C7FBC81}"/>
    <cellStyle name="Comma 15 2 5 3 2 3 2_ACT Segment adj EBITDA" xfId="9323" xr:uid="{C2C6F462-52D9-482F-82A7-5F94B8708845}"/>
    <cellStyle name="Comma 15 2 5 3 2 3 3" xfId="9324" xr:uid="{1C8262BB-42F3-47B4-A201-7ABDB6CCA45E}"/>
    <cellStyle name="Comma 15 2 5 3 2 3_ACT Segment adj EBITDA" xfId="9325" xr:uid="{A15C8D2D-1A14-4E66-B6E2-2F675DA94AD1}"/>
    <cellStyle name="Comma 15 2 5 3 2 4" xfId="9326" xr:uid="{5B51C7C9-8B1C-4B33-A2F2-15FECBAF1D64}"/>
    <cellStyle name="Comma 15 2 5 3 2 4 2" xfId="9327" xr:uid="{93E1340F-8E88-4359-A720-3116C3E04D03}"/>
    <cellStyle name="Comma 15 2 5 3 2 4_ACT Segment adj EBITDA" xfId="9328" xr:uid="{E237B216-DFF2-4356-A988-6F5984B8D3FD}"/>
    <cellStyle name="Comma 15 2 5 3 2 5" xfId="9329" xr:uid="{17D36380-29B3-4F11-BDC8-9DEC3E05C181}"/>
    <cellStyle name="Comma 15 2 5 3 2_ACT Segment adj EBITDA" xfId="9330" xr:uid="{CAF481ED-8DD8-4F5E-BADD-477FCC9E16A4}"/>
    <cellStyle name="Comma 15 2 5 3 3" xfId="9331" xr:uid="{F084FEE7-829C-4AD0-A797-7B614F075B14}"/>
    <cellStyle name="Comma 15 2 5 3 3 2" xfId="9332" xr:uid="{9ACCC562-7175-428C-B11F-C7DB5A84BF43}"/>
    <cellStyle name="Comma 15 2 5 3 3 2 2" xfId="9333" xr:uid="{7D07B827-9006-4B00-AF86-3A2A00170721}"/>
    <cellStyle name="Comma 15 2 5 3 3 2 2 2" xfId="9334" xr:uid="{5516CC0F-2565-4A79-986D-7C0F566580BA}"/>
    <cellStyle name="Comma 15 2 5 3 3 2 2_ACT Segment adj EBITDA" xfId="9335" xr:uid="{CCB2AC32-B766-4888-91D4-B69AC24C941E}"/>
    <cellStyle name="Comma 15 2 5 3 3 2 3" xfId="9336" xr:uid="{403A29C0-6B5C-44C2-B079-4A148ABE061F}"/>
    <cellStyle name="Comma 15 2 5 3 3 2_ACT Segment adj EBITDA" xfId="9337" xr:uid="{EC92D9DA-63AF-418E-A5D9-6B172F4DBFA3}"/>
    <cellStyle name="Comma 15 2 5 3 3 3" xfId="9338" xr:uid="{2D4B688E-C01E-436D-9CE1-5C13CE7D6D8B}"/>
    <cellStyle name="Comma 15 2 5 3 3 3 2" xfId="9339" xr:uid="{442D5960-0CEE-4B94-AD87-52E8494AD394}"/>
    <cellStyle name="Comma 15 2 5 3 3 3_ACT Segment adj EBITDA" xfId="9340" xr:uid="{ED621E0A-D193-4679-9B6E-02665797AC75}"/>
    <cellStyle name="Comma 15 2 5 3 3 4" xfId="9341" xr:uid="{EA720CA1-26CF-4FB3-AE77-38B2BA3B391E}"/>
    <cellStyle name="Comma 15 2 5 3 3_ACT Segment adj EBITDA" xfId="9342" xr:uid="{DFDF574F-6574-453F-B376-604DB2FD3A8C}"/>
    <cellStyle name="Comma 15 2 5 3 4" xfId="9343" xr:uid="{2E163204-4E81-4303-B81C-2844CAB2F7AD}"/>
    <cellStyle name="Comma 15 2 5 3 4 2" xfId="9344" xr:uid="{2611008F-B060-4035-BF0B-0B2023DB5A3C}"/>
    <cellStyle name="Comma 15 2 5 3 4 2 2" xfId="9345" xr:uid="{B1065E0B-40CB-4ED8-AE40-8C8921C815DC}"/>
    <cellStyle name="Comma 15 2 5 3 4 2_ACT Segment adj EBITDA" xfId="9346" xr:uid="{EEDE179F-7774-48F5-A8C3-BC781B6A8006}"/>
    <cellStyle name="Comma 15 2 5 3 4 3" xfId="9347" xr:uid="{61D5796E-B976-4A4B-9B1B-52432E4E67A9}"/>
    <cellStyle name="Comma 15 2 5 3 4_ACT Segment adj EBITDA" xfId="9348" xr:uid="{FB45A688-2EDA-4D20-B01B-2C704849A7D1}"/>
    <cellStyle name="Comma 15 2 5 3 5" xfId="9349" xr:uid="{C672447E-865A-4007-8F05-B1F6420B948E}"/>
    <cellStyle name="Comma 15 2 5 3 5 2" xfId="9350" xr:uid="{5BF8BA09-ACD4-4EE9-8A73-3FB355B3954E}"/>
    <cellStyle name="Comma 15 2 5 3 5_ACT Segment adj EBITDA" xfId="9351" xr:uid="{D1C4AAA4-EA39-41D1-9964-FBA65D0E21B1}"/>
    <cellStyle name="Comma 15 2 5 3 6" xfId="9352" xr:uid="{E665021B-CEB2-4DBA-93C9-29224B794B5E}"/>
    <cellStyle name="Comma 15 2 5 3_ACT Segment adj EBITDA" xfId="9353" xr:uid="{93308BC2-59E9-4620-BC18-CE8847A99427}"/>
    <cellStyle name="Comma 15 2 5 4" xfId="9354" xr:uid="{24706877-CEBB-464B-B4EF-77CBB0C50351}"/>
    <cellStyle name="Comma 15 2 5 4 2" xfId="9355" xr:uid="{3B617AB3-49A5-48B8-AB98-8D4509414E83}"/>
    <cellStyle name="Comma 15 2 5 4 2 2" xfId="9356" xr:uid="{71F45506-E6EB-44F6-A901-427BEBE9C8B5}"/>
    <cellStyle name="Comma 15 2 5 4 2 2 2" xfId="9357" xr:uid="{2CD6558C-FB3C-4F89-ABBA-8DD2C12C776F}"/>
    <cellStyle name="Comma 15 2 5 4 2 2 2 2" xfId="9358" xr:uid="{826E0235-A849-4A9F-A313-F8DFAF3703D9}"/>
    <cellStyle name="Comma 15 2 5 4 2 2 2_ACT Segment adj EBITDA" xfId="9359" xr:uid="{261ED2A0-0FE9-4A4C-A372-F9F2E436A4EC}"/>
    <cellStyle name="Comma 15 2 5 4 2 2 3" xfId="9360" xr:uid="{C967F720-117E-425E-96B3-BBC5F9948DB0}"/>
    <cellStyle name="Comma 15 2 5 4 2 2_ACT Segment adj EBITDA" xfId="9361" xr:uid="{6D3C64DF-F7D6-4897-9D8F-88FCD9DCCBCC}"/>
    <cellStyle name="Comma 15 2 5 4 2 3" xfId="9362" xr:uid="{B72E6584-DECF-4643-9D3B-EF5F037917F0}"/>
    <cellStyle name="Comma 15 2 5 4 2 3 2" xfId="9363" xr:uid="{898A3337-A617-48B5-BB93-611D9D9E3A34}"/>
    <cellStyle name="Comma 15 2 5 4 2 3_ACT Segment adj EBITDA" xfId="9364" xr:uid="{31F7D547-FF60-48F5-8EC7-9C41DA6D4928}"/>
    <cellStyle name="Comma 15 2 5 4 2 4" xfId="9365" xr:uid="{F6916A65-E896-41EA-8A15-52E2D1EE8706}"/>
    <cellStyle name="Comma 15 2 5 4 2_ACT Segment adj EBITDA" xfId="9366" xr:uid="{0D4B97BD-A07B-491E-A29F-08CB735917F8}"/>
    <cellStyle name="Comma 15 2 5 4 3" xfId="9367" xr:uid="{6E68CF2B-54E1-4295-95FA-5BBA90299581}"/>
    <cellStyle name="Comma 15 2 5 4 3 2" xfId="9368" xr:uid="{67EB362D-9DD8-4FFF-BBFD-B5D6338022EB}"/>
    <cellStyle name="Comma 15 2 5 4 3 2 2" xfId="9369" xr:uid="{3AED3B4F-82D5-44ED-8541-7BAA06ADE580}"/>
    <cellStyle name="Comma 15 2 5 4 3 2_ACT Segment adj EBITDA" xfId="9370" xr:uid="{EC839CAA-8F05-420D-92A3-2FD56E133600}"/>
    <cellStyle name="Comma 15 2 5 4 3 3" xfId="9371" xr:uid="{DD6385FD-ECB8-4BF5-A377-B0F4B2D149B5}"/>
    <cellStyle name="Comma 15 2 5 4 3_ACT Segment adj EBITDA" xfId="9372" xr:uid="{2881A933-AE1E-4FFD-AF4E-A508544A2FC1}"/>
    <cellStyle name="Comma 15 2 5 4 4" xfId="9373" xr:uid="{51AFF1DD-0817-4DEB-92A1-C0A17F49A6EF}"/>
    <cellStyle name="Comma 15 2 5 4 4 2" xfId="9374" xr:uid="{FE6E93DC-9D5F-4F93-B078-78DBB52EF96A}"/>
    <cellStyle name="Comma 15 2 5 4 4_ACT Segment adj EBITDA" xfId="9375" xr:uid="{B0459BE4-8C0D-4EF0-B36B-5DD99E048D5D}"/>
    <cellStyle name="Comma 15 2 5 4 5" xfId="9376" xr:uid="{A0818943-3230-41E5-B907-52BF1F1768D6}"/>
    <cellStyle name="Comma 15 2 5 4_ACT Segment adj EBITDA" xfId="9377" xr:uid="{B78F8441-DC03-4449-A10E-DAF93B650343}"/>
    <cellStyle name="Comma 15 2 5 5" xfId="9378" xr:uid="{DE9BA119-08C9-4452-BD10-7D8CD1DF0F71}"/>
    <cellStyle name="Comma 15 2 5 5 2" xfId="9379" xr:uid="{7E4A97B5-E406-4AF1-8B2F-0D6779A49194}"/>
    <cellStyle name="Comma 15 2 5 5 2 2" xfId="9380" xr:uid="{6881C398-66F3-49D0-8F78-D6199F810627}"/>
    <cellStyle name="Comma 15 2 5 5 2 2 2" xfId="9381" xr:uid="{357F1AEA-BABB-4BC2-B7BB-2B6DC21164FC}"/>
    <cellStyle name="Comma 15 2 5 5 2 2_ACT Segment adj EBITDA" xfId="9382" xr:uid="{CEC1BD27-DD92-4468-80B8-DD6C908D8CCA}"/>
    <cellStyle name="Comma 15 2 5 5 2 3" xfId="9383" xr:uid="{9B8B3755-8AF4-4A49-8172-BC631FF32614}"/>
    <cellStyle name="Comma 15 2 5 5 2_ACT Segment adj EBITDA" xfId="9384" xr:uid="{2E699F19-7D55-4FF3-92B8-7A225B27C3C8}"/>
    <cellStyle name="Comma 15 2 5 5 3" xfId="9385" xr:uid="{E6464D29-3412-4913-AED0-480ECD8054AD}"/>
    <cellStyle name="Comma 15 2 5 5 3 2" xfId="9386" xr:uid="{AD404F05-3964-43A5-BCBD-B939C4215C23}"/>
    <cellStyle name="Comma 15 2 5 5 3_ACT Segment adj EBITDA" xfId="9387" xr:uid="{741C5874-42F8-4448-B3FF-F7C57DB6C2D0}"/>
    <cellStyle name="Comma 15 2 5 5 4" xfId="9388" xr:uid="{7798D8E1-E177-4A54-B6E4-857D35AFEF49}"/>
    <cellStyle name="Comma 15 2 5 5_ACT Segment adj EBITDA" xfId="9389" xr:uid="{80F24A37-FEF8-4EC9-A298-FFE0A5497C92}"/>
    <cellStyle name="Comma 15 2 5 6" xfId="9390" xr:uid="{F8D4A2D7-F778-442B-9A99-1FDEC32DC4BE}"/>
    <cellStyle name="Comma 15 2 5 6 2" xfId="9391" xr:uid="{12A8B4B0-AF14-4AA0-949F-45A5467F1330}"/>
    <cellStyle name="Comma 15 2 5 6 2 2" xfId="9392" xr:uid="{C9748F5D-F118-47BA-8F5A-A850ED808B09}"/>
    <cellStyle name="Comma 15 2 5 6 2_ACT Segment adj EBITDA" xfId="9393" xr:uid="{1D3C7113-0AF4-4950-BAFA-1B626E5503E6}"/>
    <cellStyle name="Comma 15 2 5 6 3" xfId="9394" xr:uid="{2A3BEB3C-1BC8-4105-809E-D9177BC2E56B}"/>
    <cellStyle name="Comma 15 2 5 6_ACT Segment adj EBITDA" xfId="9395" xr:uid="{06BD1292-106D-448F-BFAA-C80527D4CFFF}"/>
    <cellStyle name="Comma 15 2 5 7" xfId="9396" xr:uid="{E6B826A9-0D72-4836-BE13-7AA444204D24}"/>
    <cellStyle name="Comma 15 2 5 7 2" xfId="9397" xr:uid="{AFE4496B-4F5E-4C5F-BADC-FE3657F25CEC}"/>
    <cellStyle name="Comma 15 2 5 7_ACT Segment adj EBITDA" xfId="9398" xr:uid="{3D7861F1-35E4-4B70-8BCB-D09598DBF263}"/>
    <cellStyle name="Comma 15 2 5 8" xfId="9399" xr:uid="{83193C06-8212-4304-917F-732323643043}"/>
    <cellStyle name="Comma 15 2 5_ACT Segment adj EBITDA" xfId="9400" xr:uid="{969D6EA9-2B0D-4BD1-85F6-226823A2F960}"/>
    <cellStyle name="Comma 15 2 6" xfId="9401" xr:uid="{841BB831-C1C9-41F0-8CA9-36259ABEF5D6}"/>
    <cellStyle name="Comma 15 2 6 2" xfId="9402" xr:uid="{2F1C6B6F-8C4D-4412-830C-E9A6578A94E5}"/>
    <cellStyle name="Comma 15 2 6 2 2" xfId="9403" xr:uid="{6D123D87-D8DE-44FB-8FDE-4B2DDE2535F3}"/>
    <cellStyle name="Comma 15 2 6 2 2 2" xfId="9404" xr:uid="{EABC53F5-8098-4813-9996-2441066B223D}"/>
    <cellStyle name="Comma 15 2 6 2 2 2 2" xfId="9405" xr:uid="{03916CE5-87A9-4328-B7A7-1AD6461989B3}"/>
    <cellStyle name="Comma 15 2 6 2 2 2 2 2" xfId="9406" xr:uid="{B3EFC02E-BBCE-415C-A101-5DC5CF9BED8A}"/>
    <cellStyle name="Comma 15 2 6 2 2 2 2_ACT Segment adj EBITDA" xfId="9407" xr:uid="{87900C37-D3B8-4630-8BF5-5DAEB69A7831}"/>
    <cellStyle name="Comma 15 2 6 2 2 2 3" xfId="9408" xr:uid="{568E96E5-FE39-4EDD-B254-9BE07095FD09}"/>
    <cellStyle name="Comma 15 2 6 2 2 2_ACT Segment adj EBITDA" xfId="9409" xr:uid="{3DF796CA-D6C6-4F4B-955B-D2445BC4C41D}"/>
    <cellStyle name="Comma 15 2 6 2 2 3" xfId="9410" xr:uid="{B8979E32-0925-4738-898A-8E9331335379}"/>
    <cellStyle name="Comma 15 2 6 2 2 3 2" xfId="9411" xr:uid="{B1D36A48-BEB1-4D56-AF17-A314B934D5B8}"/>
    <cellStyle name="Comma 15 2 6 2 2 3_ACT Segment adj EBITDA" xfId="9412" xr:uid="{E4EF9A56-4A3D-49DB-A229-BE6137A4DD24}"/>
    <cellStyle name="Comma 15 2 6 2 2 4" xfId="9413" xr:uid="{E284315F-5EF7-4E03-9F07-DA9585659DEA}"/>
    <cellStyle name="Comma 15 2 6 2 2_ACT Segment adj EBITDA" xfId="9414" xr:uid="{33C3879B-79B4-4162-B8F5-D16BC601F22C}"/>
    <cellStyle name="Comma 15 2 6 2 3" xfId="9415" xr:uid="{DD62E1AD-1D68-43F3-ABD7-E597D1C1CAEB}"/>
    <cellStyle name="Comma 15 2 6 2 3 2" xfId="9416" xr:uid="{6E3BFE3B-8D77-4375-B8F9-7FBC36D47AF3}"/>
    <cellStyle name="Comma 15 2 6 2 3 2 2" xfId="9417" xr:uid="{70D70668-20AA-4261-B826-A039E4AF71C2}"/>
    <cellStyle name="Comma 15 2 6 2 3 2_ACT Segment adj EBITDA" xfId="9418" xr:uid="{D0C96435-8963-47FD-A9CF-081FF5303928}"/>
    <cellStyle name="Comma 15 2 6 2 3 3" xfId="9419" xr:uid="{2AC45F25-E215-4F74-B5FB-E10683739434}"/>
    <cellStyle name="Comma 15 2 6 2 3_ACT Segment adj EBITDA" xfId="9420" xr:uid="{D3C9958E-A885-4C3B-B133-D5CAD8A07F32}"/>
    <cellStyle name="Comma 15 2 6 2 4" xfId="9421" xr:uid="{3A39DA5E-28CD-4CAA-8406-C53175D337D8}"/>
    <cellStyle name="Comma 15 2 6 2 4 2" xfId="9422" xr:uid="{86DB3551-698D-4444-9A6F-2687679BDCE4}"/>
    <cellStyle name="Comma 15 2 6 2 4_ACT Segment adj EBITDA" xfId="9423" xr:uid="{28F64ED3-091F-4A87-8534-84DD6B1EAC8C}"/>
    <cellStyle name="Comma 15 2 6 2 5" xfId="9424" xr:uid="{C5590CEB-5E8A-4068-B700-F6CC70FCDDE8}"/>
    <cellStyle name="Comma 15 2 6 2_ACT Segment adj EBITDA" xfId="9425" xr:uid="{BFEA4FFE-A73B-48F6-A910-E496AFF02510}"/>
    <cellStyle name="Comma 15 2 6 3" xfId="9426" xr:uid="{A485F00A-F161-4668-8525-4FF0A52F587F}"/>
    <cellStyle name="Comma 15 2 6 3 2" xfId="9427" xr:uid="{47878B7A-0F25-4D0E-B335-83C50333E9E8}"/>
    <cellStyle name="Comma 15 2 6 3 2 2" xfId="9428" xr:uid="{97E234A3-23F0-4BA6-BA30-E5F0DACF6E89}"/>
    <cellStyle name="Comma 15 2 6 3 2 2 2" xfId="9429" xr:uid="{FE9573D1-C3D5-4FAE-A197-AD0D62AD1539}"/>
    <cellStyle name="Comma 15 2 6 3 2 2_ACT Segment adj EBITDA" xfId="9430" xr:uid="{D040F639-2FE3-4B03-AD4C-0E8CC1BD112F}"/>
    <cellStyle name="Comma 15 2 6 3 2 3" xfId="9431" xr:uid="{C8BBF68C-0627-4BBD-BC17-C506AE627653}"/>
    <cellStyle name="Comma 15 2 6 3 2_ACT Segment adj EBITDA" xfId="9432" xr:uid="{E495C2A3-62F6-4322-A94F-B120DD46B5F8}"/>
    <cellStyle name="Comma 15 2 6 3 3" xfId="9433" xr:uid="{ADA524F4-647A-435A-B756-A334FEA1F084}"/>
    <cellStyle name="Comma 15 2 6 3 3 2" xfId="9434" xr:uid="{11AF1FE1-4874-4A12-BCF8-2895966091E4}"/>
    <cellStyle name="Comma 15 2 6 3 3_ACT Segment adj EBITDA" xfId="9435" xr:uid="{4AAB876A-C4BE-45B4-8E86-66E6D86B1087}"/>
    <cellStyle name="Comma 15 2 6 3 4" xfId="9436" xr:uid="{AFEEA604-0BF2-4AD3-8771-9C3CDDC4C68F}"/>
    <cellStyle name="Comma 15 2 6 3_ACT Segment adj EBITDA" xfId="9437" xr:uid="{6D6A43DE-55AA-4408-B88F-C4A86D57AAD2}"/>
    <cellStyle name="Comma 15 2 6 4" xfId="9438" xr:uid="{16E1FD04-B6C8-4127-9E28-1EAB77FB89ED}"/>
    <cellStyle name="Comma 15 2 6 4 2" xfId="9439" xr:uid="{461119A1-0A86-4D64-BB62-BE0B8C8CFE41}"/>
    <cellStyle name="Comma 15 2 6 4 2 2" xfId="9440" xr:uid="{8DE8C767-F221-4385-B008-90F83CB59DBD}"/>
    <cellStyle name="Comma 15 2 6 4 2_ACT Segment adj EBITDA" xfId="9441" xr:uid="{AE32377B-5CBD-491B-97F5-EE12C81C99FD}"/>
    <cellStyle name="Comma 15 2 6 4 3" xfId="9442" xr:uid="{98706BEF-6DD7-4FC2-B2C7-FBA8F5368BB2}"/>
    <cellStyle name="Comma 15 2 6 4_ACT Segment adj EBITDA" xfId="9443" xr:uid="{1EF1E3FE-A29B-42B2-98C4-B0E741FFB6BF}"/>
    <cellStyle name="Comma 15 2 6 5" xfId="9444" xr:uid="{1D668302-CDD9-411A-9DD8-70C0DCB03D08}"/>
    <cellStyle name="Comma 15 2 6 5 2" xfId="9445" xr:uid="{5C386B2A-A512-411C-8469-4701AB853AC8}"/>
    <cellStyle name="Comma 15 2 6 5_ACT Segment adj EBITDA" xfId="9446" xr:uid="{FF6D8362-C5D9-4FF9-87C1-138F3C14ECB7}"/>
    <cellStyle name="Comma 15 2 6 6" xfId="9447" xr:uid="{C2C7D675-4B9D-42B3-AEE1-F6EC2EA96F96}"/>
    <cellStyle name="Comma 15 2 6_ACT Segment adj EBITDA" xfId="9448" xr:uid="{CCE36296-5DF5-40C3-8911-AFF16BEB43B6}"/>
    <cellStyle name="Comma 15 2 7" xfId="9449" xr:uid="{922FA7B6-BBEE-4A09-AD58-0AF7DE5C8B71}"/>
    <cellStyle name="Comma 15 2 7 2" xfId="9450" xr:uid="{889610F3-E0B0-4139-9B14-1304B38B5F77}"/>
    <cellStyle name="Comma 15 2 7 2 2" xfId="9451" xr:uid="{8F930BFF-E6D1-4891-B329-FE76D76256D1}"/>
    <cellStyle name="Comma 15 2 7 2 2 2" xfId="9452" xr:uid="{162EBA51-2019-4675-B683-634E4658B60F}"/>
    <cellStyle name="Comma 15 2 7 2 2 2 2" xfId="9453" xr:uid="{E3130309-892C-4E16-9DE2-74B324A3CB54}"/>
    <cellStyle name="Comma 15 2 7 2 2 2 2 2" xfId="9454" xr:uid="{ED9E7654-98AA-4B83-8E14-2EB5CA537F0E}"/>
    <cellStyle name="Comma 15 2 7 2 2 2 2_ACT Segment adj EBITDA" xfId="9455" xr:uid="{2E357047-5B42-4074-9924-F8FD1DCCAD54}"/>
    <cellStyle name="Comma 15 2 7 2 2 2 3" xfId="9456" xr:uid="{E1648CA4-7692-49A9-95AB-96DF583F977D}"/>
    <cellStyle name="Comma 15 2 7 2 2 2_ACT Segment adj EBITDA" xfId="9457" xr:uid="{470FD1B0-6718-4BBA-9F35-AA9FA76C0642}"/>
    <cellStyle name="Comma 15 2 7 2 2 3" xfId="9458" xr:uid="{0D0F6615-FFB7-4A92-9AF3-96DF25E7E875}"/>
    <cellStyle name="Comma 15 2 7 2 2 3 2" xfId="9459" xr:uid="{BF7C38C9-6C52-4FF8-B6B9-81392290CDC6}"/>
    <cellStyle name="Comma 15 2 7 2 2 3_ACT Segment adj EBITDA" xfId="9460" xr:uid="{94D5B35B-3D29-4718-A17A-AEAE14922653}"/>
    <cellStyle name="Comma 15 2 7 2 2 4" xfId="9461" xr:uid="{CB0F9582-940F-4732-ABCB-28E2F7660EDF}"/>
    <cellStyle name="Comma 15 2 7 2 2_ACT Segment adj EBITDA" xfId="9462" xr:uid="{92434E91-744D-432A-B8D9-499C03BA4896}"/>
    <cellStyle name="Comma 15 2 7 2 3" xfId="9463" xr:uid="{FDD42DA6-D386-439B-9F25-82A4EA06F89F}"/>
    <cellStyle name="Comma 15 2 7 2 3 2" xfId="9464" xr:uid="{26C5BAF7-171F-4F9A-B68A-4721C7BFF332}"/>
    <cellStyle name="Comma 15 2 7 2 3 2 2" xfId="9465" xr:uid="{5A280428-44B4-4E04-8D08-DCE7837CD0C9}"/>
    <cellStyle name="Comma 15 2 7 2 3 2_ACT Segment adj EBITDA" xfId="9466" xr:uid="{F9C054F1-110E-4749-89B9-AC28ADB1615B}"/>
    <cellStyle name="Comma 15 2 7 2 3 3" xfId="9467" xr:uid="{043E2468-826C-4A31-9A51-3F0D3186FEBC}"/>
    <cellStyle name="Comma 15 2 7 2 3_ACT Segment adj EBITDA" xfId="9468" xr:uid="{FE3376AD-8646-42BF-93C3-1A0FE05FBD7F}"/>
    <cellStyle name="Comma 15 2 7 2 4" xfId="9469" xr:uid="{36E8D6BC-B2E3-4D51-A683-23F589B28158}"/>
    <cellStyle name="Comma 15 2 7 2 4 2" xfId="9470" xr:uid="{779F70B3-9C26-44EE-8CAC-6ADF59A419AF}"/>
    <cellStyle name="Comma 15 2 7 2 4_ACT Segment adj EBITDA" xfId="9471" xr:uid="{9E82C9A2-505A-4CA9-A6CF-EC68B170DEA0}"/>
    <cellStyle name="Comma 15 2 7 2 5" xfId="9472" xr:uid="{1C66EE7D-51BF-4251-936A-6F054C541207}"/>
    <cellStyle name="Comma 15 2 7 2_ACT Segment adj EBITDA" xfId="9473" xr:uid="{74FCBCFB-F860-4C75-A4C3-AD9656E763DC}"/>
    <cellStyle name="Comma 15 2 7 3" xfId="9474" xr:uid="{391449EF-B4A2-43E9-9A78-3CC26A16D5E0}"/>
    <cellStyle name="Comma 15 2 7 3 2" xfId="9475" xr:uid="{DA4408AB-E66C-4946-B7FB-19A1022163EA}"/>
    <cellStyle name="Comma 15 2 7 3 2 2" xfId="9476" xr:uid="{4964FE9F-4759-4408-8D78-E2DA38C9DF62}"/>
    <cellStyle name="Comma 15 2 7 3 2 2 2" xfId="9477" xr:uid="{81468915-3175-42AE-ABA1-BDA1673BAEF1}"/>
    <cellStyle name="Comma 15 2 7 3 2 2_ACT Segment adj EBITDA" xfId="9478" xr:uid="{8AB3951E-0285-47DA-A43D-4EE1A6C2C6A6}"/>
    <cellStyle name="Comma 15 2 7 3 2 3" xfId="9479" xr:uid="{F035F1AC-FE10-449B-AE60-AC2D614C1E5C}"/>
    <cellStyle name="Comma 15 2 7 3 2_ACT Segment adj EBITDA" xfId="9480" xr:uid="{4BF7BA20-8E4E-447A-BBC1-21A3BB815AF2}"/>
    <cellStyle name="Comma 15 2 7 3 3" xfId="9481" xr:uid="{D30ACC1A-5C90-4CD5-BF5A-4F1765C43FBE}"/>
    <cellStyle name="Comma 15 2 7 3 3 2" xfId="9482" xr:uid="{CF7736B9-3F0A-4EC4-A9E0-8CE9890CAFD5}"/>
    <cellStyle name="Comma 15 2 7 3 3_ACT Segment adj EBITDA" xfId="9483" xr:uid="{1C7152B0-4E01-4D28-91A2-983A9A6A04EA}"/>
    <cellStyle name="Comma 15 2 7 3 4" xfId="9484" xr:uid="{71276C6E-DB0E-4CF1-883A-EAED3D9D7222}"/>
    <cellStyle name="Comma 15 2 7 3_ACT Segment adj EBITDA" xfId="9485" xr:uid="{00364B52-FB46-4562-9D12-777F93533D64}"/>
    <cellStyle name="Comma 15 2 7 4" xfId="9486" xr:uid="{C25103AB-9020-4825-A3FB-DCB168963005}"/>
    <cellStyle name="Comma 15 2 7 4 2" xfId="9487" xr:uid="{8D4429CF-959A-4C5B-B7EE-48AF7FD6E090}"/>
    <cellStyle name="Comma 15 2 7 4 2 2" xfId="9488" xr:uid="{F4849216-80DB-4B91-8217-30DFA95E13FD}"/>
    <cellStyle name="Comma 15 2 7 4 2_ACT Segment adj EBITDA" xfId="9489" xr:uid="{5952DE36-A401-4B9F-B3D2-4CCD11D8B5B8}"/>
    <cellStyle name="Comma 15 2 7 4 3" xfId="9490" xr:uid="{DF16CB08-6FFD-4EBA-9288-774B96DF8A25}"/>
    <cellStyle name="Comma 15 2 7 4_ACT Segment adj EBITDA" xfId="9491" xr:uid="{AFB23D05-2901-4A0D-89EA-1B5061A100F0}"/>
    <cellStyle name="Comma 15 2 7 5" xfId="9492" xr:uid="{977146BB-E701-40BD-9338-3BBF216D27AE}"/>
    <cellStyle name="Comma 15 2 7 5 2" xfId="9493" xr:uid="{DFAF5B83-1EA7-4B90-9203-C3AC93DDCF40}"/>
    <cellStyle name="Comma 15 2 7 5_ACT Segment adj EBITDA" xfId="9494" xr:uid="{AF4C3940-295B-4AC6-B62B-975E9DF4DA02}"/>
    <cellStyle name="Comma 15 2 7 6" xfId="9495" xr:uid="{9D47BBF8-3981-4F71-B22D-E818590DABC1}"/>
    <cellStyle name="Comma 15 2 7_ACT Segment adj EBITDA" xfId="9496" xr:uid="{424F4F35-66EE-4261-A6B3-0023A8D5B8C5}"/>
    <cellStyle name="Comma 15 2 8" xfId="9497" xr:uid="{F740DE40-BE06-418D-AC85-C553A95C00E3}"/>
    <cellStyle name="Comma 15 2 8 2" xfId="9498" xr:uid="{702CE98F-2F78-406D-B5B0-C5618122B64F}"/>
    <cellStyle name="Comma 15 2 8 2 2" xfId="9499" xr:uid="{6C334EAB-D410-4800-B367-72C31A98C2C4}"/>
    <cellStyle name="Comma 15 2 8 2 2 2" xfId="9500" xr:uid="{986AC1F8-4F79-4B47-BCA9-409024D8BAC6}"/>
    <cellStyle name="Comma 15 2 8 2 2 2 2" xfId="9501" xr:uid="{FD4B9FDF-4B85-42E4-95B5-DE1A8E856800}"/>
    <cellStyle name="Comma 15 2 8 2 2 2 2 2" xfId="9502" xr:uid="{AB89B79C-DB77-4E7A-A686-80A362310C0C}"/>
    <cellStyle name="Comma 15 2 8 2 2 2 2_ACT Segment adj EBITDA" xfId="9503" xr:uid="{8319471B-F83A-43CF-A6F9-E0FFCA941C52}"/>
    <cellStyle name="Comma 15 2 8 2 2 2 3" xfId="9504" xr:uid="{1F56419E-4CA1-45C8-9794-BD774C614002}"/>
    <cellStyle name="Comma 15 2 8 2 2 2_ACT Segment adj EBITDA" xfId="9505" xr:uid="{3259DC64-E70D-4E47-8415-BAE421F77666}"/>
    <cellStyle name="Comma 15 2 8 2 2 3" xfId="9506" xr:uid="{43DCF961-BCF7-4DBE-AF64-C3DAE2E32392}"/>
    <cellStyle name="Comma 15 2 8 2 2 3 2" xfId="9507" xr:uid="{F54BA55E-8F60-41C9-8D6B-DA52D87CEB84}"/>
    <cellStyle name="Comma 15 2 8 2 2 3_ACT Segment adj EBITDA" xfId="9508" xr:uid="{7C45AA22-91FC-4A2D-B96F-412494E77F8C}"/>
    <cellStyle name="Comma 15 2 8 2 2 4" xfId="9509" xr:uid="{28D9F415-F1FB-482A-94A6-710A2DEED71C}"/>
    <cellStyle name="Comma 15 2 8 2 2_ACT Segment adj EBITDA" xfId="9510" xr:uid="{92082EA7-FEA2-4879-9657-078C721055FA}"/>
    <cellStyle name="Comma 15 2 8 2 3" xfId="9511" xr:uid="{D804824E-5B4F-4B56-89A3-3B14DE80D681}"/>
    <cellStyle name="Comma 15 2 8 2 3 2" xfId="9512" xr:uid="{B509623B-2643-4F18-97FE-81077F48B44C}"/>
    <cellStyle name="Comma 15 2 8 2 3 2 2" xfId="9513" xr:uid="{690D8791-E2CE-4844-B95A-A32BC58B286A}"/>
    <cellStyle name="Comma 15 2 8 2 3 2_ACT Segment adj EBITDA" xfId="9514" xr:uid="{5C4690A4-4134-45B8-B1D9-88CBB2318F51}"/>
    <cellStyle name="Comma 15 2 8 2 3 3" xfId="9515" xr:uid="{16D7E9E3-F84C-42EF-B266-9D965FF37954}"/>
    <cellStyle name="Comma 15 2 8 2 3_ACT Segment adj EBITDA" xfId="9516" xr:uid="{539F5C3A-ECE5-4907-8833-56F987C171BC}"/>
    <cellStyle name="Comma 15 2 8 2 4" xfId="9517" xr:uid="{CAFBB2AE-F5FC-438B-96A4-BF27C88995CB}"/>
    <cellStyle name="Comma 15 2 8 2 4 2" xfId="9518" xr:uid="{F8EDBFD2-929B-4087-8A7E-A14FA0A1599F}"/>
    <cellStyle name="Comma 15 2 8 2 4_ACT Segment adj EBITDA" xfId="9519" xr:uid="{9C00D306-3589-43DE-8B5A-3CD522F3C0BA}"/>
    <cellStyle name="Comma 15 2 8 2 5" xfId="9520" xr:uid="{A89395B6-6F6F-4301-9608-8F02FD67C104}"/>
    <cellStyle name="Comma 15 2 8 2_ACT Segment adj EBITDA" xfId="9521" xr:uid="{F4A4899F-FAB7-491A-BB30-3BC77DC88A81}"/>
    <cellStyle name="Comma 15 2 8 3" xfId="9522" xr:uid="{8F650D67-C76B-416F-BF3A-EA1D81596C14}"/>
    <cellStyle name="Comma 15 2 8 3 2" xfId="9523" xr:uid="{DA1A6D42-B99A-401E-A7E5-3E4212EF47E2}"/>
    <cellStyle name="Comma 15 2 8 3 2 2" xfId="9524" xr:uid="{220D4FD3-1485-4C38-B649-DA3F3FE030A6}"/>
    <cellStyle name="Comma 15 2 8 3 2 2 2" xfId="9525" xr:uid="{6DFA0ADF-6D3C-4276-9C86-BC17689F4538}"/>
    <cellStyle name="Comma 15 2 8 3 2 2_DataSet" xfId="9526" xr:uid="{DAF38ADB-2356-4137-BBB0-42894F1D3193}"/>
    <cellStyle name="Comma 15 2 8 3 2 3" xfId="9527" xr:uid="{E97DFA1E-7E30-43E4-987A-CF0E803D68D1}"/>
    <cellStyle name="Comma 15 2 8 3 2_DataSet" xfId="9528" xr:uid="{5A116C37-E35B-4ED5-9239-095FAA60401A}"/>
    <cellStyle name="Comma 15 2 8 3 3" xfId="9529" xr:uid="{ED793553-56AB-4A25-9AA0-7D976FB6F1F5}"/>
    <cellStyle name="Comma 15 2 8 3 3 2" xfId="9530" xr:uid="{8A0C56D7-8585-4857-BB32-A3646C3AAB95}"/>
    <cellStyle name="Comma 15 2 8 3 3_DataSet" xfId="9531" xr:uid="{D178C131-67B6-4EFB-86B3-D95B69E2434D}"/>
    <cellStyle name="Comma 15 2 8 3 4" xfId="9532" xr:uid="{4597AC0F-DBDF-43D0-9164-951DBF7CABCC}"/>
    <cellStyle name="Comma 15 2 8 3_DataSet" xfId="9533" xr:uid="{B4034CFB-7A37-4E4F-9555-EA8CBF3EE07E}"/>
    <cellStyle name="Comma 15 2 8 4" xfId="9534" xr:uid="{A1D391D2-E192-4314-AF91-76E8BBF05BC8}"/>
    <cellStyle name="Comma 15 2 8 4 2" xfId="9535" xr:uid="{8D8A1890-00D1-4F6E-91AD-E4B52C08F300}"/>
    <cellStyle name="Comma 15 2 8 4 2 2" xfId="9536" xr:uid="{F7B7A5EF-6F74-49B3-9BC8-45392AA37BE7}"/>
    <cellStyle name="Comma 15 2 8 4 2_DataSet" xfId="9537" xr:uid="{4B416579-9357-4F16-80D7-074ACD9E876E}"/>
    <cellStyle name="Comma 15 2 8 4 3" xfId="9538" xr:uid="{7621E424-D793-4EEE-820E-558D26A44162}"/>
    <cellStyle name="Comma 15 2 8 4_DataSet" xfId="9539" xr:uid="{DD88081B-CF97-4FA9-8482-83F73465638B}"/>
    <cellStyle name="Comma 15 2 8 5" xfId="9540" xr:uid="{F50BF340-76DF-4A32-A820-BC306AD0A6A6}"/>
    <cellStyle name="Comma 15 2 8 5 2" xfId="9541" xr:uid="{1FC83AB7-7B9A-4115-845F-3D5810528396}"/>
    <cellStyle name="Comma 15 2 8 5_DataSet" xfId="9542" xr:uid="{3D3CE801-844A-48F5-BF83-1D4DF9BBFFC8}"/>
    <cellStyle name="Comma 15 2 8 6" xfId="9543" xr:uid="{18CA8126-AC8F-4DE4-A251-EFD7DA6B5A2C}"/>
    <cellStyle name="Comma 15 2 8_ACT Segment adj EBITDA" xfId="9544" xr:uid="{092A5422-3128-48FA-BAF1-D1518AAF6F39}"/>
    <cellStyle name="Comma 15 2 9" xfId="9545" xr:uid="{B4886D11-2C86-4B84-90AA-1F2A95F0525D}"/>
    <cellStyle name="Comma 15 2 9 2" xfId="9546" xr:uid="{DD5B74FC-05D0-494F-AFC2-6F8E4EC9CACC}"/>
    <cellStyle name="Comma 15 2 9 2 2" xfId="9547" xr:uid="{40EB4DB3-E2E6-403D-8F0C-B850FA1CE9AF}"/>
    <cellStyle name="Comma 15 2 9 2 2 2" xfId="9548" xr:uid="{7514E851-4D3C-42BF-92E9-AC368E9E62A4}"/>
    <cellStyle name="Comma 15 2 9 2 2 2 2" xfId="9549" xr:uid="{D72ABA88-3632-462C-9721-309EB47063EF}"/>
    <cellStyle name="Comma 15 2 9 2 2 2_DataSet" xfId="9550" xr:uid="{DCBBF1EB-AD14-42B7-9A59-5A4FBCC325DC}"/>
    <cellStyle name="Comma 15 2 9 2 2 3" xfId="9551" xr:uid="{9B106F10-A90E-4360-BD6D-3F2E33A083A9}"/>
    <cellStyle name="Comma 15 2 9 2 2_DataSet" xfId="9552" xr:uid="{8A103B5E-1848-4853-9681-8909A0F85187}"/>
    <cellStyle name="Comma 15 2 9 2 3" xfId="9553" xr:uid="{68620E31-0DEA-421F-B479-BBCC75AAF260}"/>
    <cellStyle name="Comma 15 2 9 2 3 2" xfId="9554" xr:uid="{B4F3FBE8-6040-4914-981A-585B168C9C39}"/>
    <cellStyle name="Comma 15 2 9 2 3_DataSet" xfId="9555" xr:uid="{66C697B3-FB46-4AD0-B899-6C8BD782BF72}"/>
    <cellStyle name="Comma 15 2 9 2 4" xfId="9556" xr:uid="{CA3B369A-3EC3-4EB7-9F93-DA1897EFDB48}"/>
    <cellStyle name="Comma 15 2 9 2_DataSet" xfId="9557" xr:uid="{EA9CA6DA-CE22-4786-A80E-CD005D149258}"/>
    <cellStyle name="Comma 15 2 9 3" xfId="9558" xr:uid="{55F56663-14AF-41E1-A95E-C587208500FC}"/>
    <cellStyle name="Comma 15 2 9 3 2" xfId="9559" xr:uid="{018D3D66-22D2-4A0B-986C-40D31529A6F2}"/>
    <cellStyle name="Comma 15 2 9 3 2 2" xfId="9560" xr:uid="{2D9CE821-1B5A-4239-8FDA-A80B66602383}"/>
    <cellStyle name="Comma 15 2 9 3 2_DataSet" xfId="9561" xr:uid="{0E9CD73E-611D-4B8C-A1E5-02A406A4060C}"/>
    <cellStyle name="Comma 15 2 9 3 3" xfId="9562" xr:uid="{5CF521AC-0F8C-482B-A01E-582CB64AA831}"/>
    <cellStyle name="Comma 15 2 9 3_DataSet" xfId="9563" xr:uid="{F613FBA3-CC8B-4C55-BB2D-C85C0288762F}"/>
    <cellStyle name="Comma 15 2 9 4" xfId="9564" xr:uid="{DE896074-9384-4954-92E1-C7CE7C250658}"/>
    <cellStyle name="Comma 15 2 9 4 2" xfId="9565" xr:uid="{2A43D407-5ACE-458C-B535-7C7C64829B94}"/>
    <cellStyle name="Comma 15 2 9 4_DataSet" xfId="9566" xr:uid="{D36BDD88-B88C-4FC3-BF14-6871BD0C637F}"/>
    <cellStyle name="Comma 15 2 9 5" xfId="9567" xr:uid="{1E1C8599-B375-4E2D-B7A8-40B2D7CE4927}"/>
    <cellStyle name="Comma 15 2 9_DataSet" xfId="9568" xr:uid="{3CB5459B-1258-48A4-BB05-B2BBA0504D92}"/>
    <cellStyle name="Comma 15 2_ACT Segment adj EBITDA" xfId="9569" xr:uid="{9DF00AFE-C8EC-4A1D-B92D-DA2F77BD268B}"/>
    <cellStyle name="Comma 15 3" xfId="9570" xr:uid="{FAE06278-4A64-45E3-A79C-F9B603E186ED}"/>
    <cellStyle name="Comma 15 3 10" xfId="9571" xr:uid="{0AA6F145-F79C-4346-B79A-EF05BFA52AF7}"/>
    <cellStyle name="Comma 15 3 2" xfId="9572" xr:uid="{115B2042-B689-4C6E-B7F4-811077B02793}"/>
    <cellStyle name="Comma 15 3 2 2" xfId="9573" xr:uid="{EA14D811-FD94-47A4-86EC-0892D4F01899}"/>
    <cellStyle name="Comma 15 3 2 2 2" xfId="9574" xr:uid="{246C26DA-A7F7-42BB-938C-BB3A5B26B08A}"/>
    <cellStyle name="Comma 15 3 2 2 2 2" xfId="9575" xr:uid="{61CDECEB-A1D6-45AF-B0B9-C91249E14732}"/>
    <cellStyle name="Comma 15 3 2 2 2 2 2" xfId="9576" xr:uid="{E5253228-D654-474C-9733-F468DDBA8983}"/>
    <cellStyle name="Comma 15 3 2 2 2 2 2 2" xfId="9577" xr:uid="{16588B30-4BFE-44B2-A452-76125AC84EAB}"/>
    <cellStyle name="Comma 15 3 2 2 2 2 2 2 2" xfId="9578" xr:uid="{3FCABBA9-D836-4069-B62B-CA3443FE3858}"/>
    <cellStyle name="Comma 15 3 2 2 2 2 2 2_DataSet" xfId="9579" xr:uid="{776FF77D-E695-48A8-A50F-C2FE385B5A96}"/>
    <cellStyle name="Comma 15 3 2 2 2 2 2 3" xfId="9580" xr:uid="{0C8DE69A-BD9A-4CCF-9E23-56F62A0375F7}"/>
    <cellStyle name="Comma 15 3 2 2 2 2 2_DataSet" xfId="9581" xr:uid="{78DCDCE5-8840-4424-9D51-B94BD8C9E0DF}"/>
    <cellStyle name="Comma 15 3 2 2 2 2 3" xfId="9582" xr:uid="{489EB920-01FB-43FD-8097-2CB14C383EC8}"/>
    <cellStyle name="Comma 15 3 2 2 2 2 3 2" xfId="9583" xr:uid="{59842791-C63F-49B9-97D8-8D60DA171780}"/>
    <cellStyle name="Comma 15 3 2 2 2 2 3_DataSet" xfId="9584" xr:uid="{2F6E615D-16A2-4AC8-9465-DC906D3AD27C}"/>
    <cellStyle name="Comma 15 3 2 2 2 2 4" xfId="9585" xr:uid="{F024A560-C273-43E8-965B-5E0DDA63BAF1}"/>
    <cellStyle name="Comma 15 3 2 2 2 2_DataSet" xfId="9586" xr:uid="{DEB79F63-B96C-445F-BED8-FEDC887B6679}"/>
    <cellStyle name="Comma 15 3 2 2 2 3" xfId="9587" xr:uid="{F1E011AE-22A8-42F8-95EF-BFE5E03F2514}"/>
    <cellStyle name="Comma 15 3 2 2 2 3 2" xfId="9588" xr:uid="{BAD2D09F-5428-4538-B942-E3144F1392B2}"/>
    <cellStyle name="Comma 15 3 2 2 2 3 2 2" xfId="9589" xr:uid="{7241B861-C9ED-4CE5-B3FA-853807732BD3}"/>
    <cellStyle name="Comma 15 3 2 2 2 3 2_DataSet" xfId="9590" xr:uid="{D535805D-603E-40FE-B5FA-6E56B26A6D6C}"/>
    <cellStyle name="Comma 15 3 2 2 2 3 3" xfId="9591" xr:uid="{4D8946FF-C8D2-4CD3-B94E-4CA0C5404A1E}"/>
    <cellStyle name="Comma 15 3 2 2 2 3_DataSet" xfId="9592" xr:uid="{2228C5A6-2051-41C0-8211-7F5BFD1458D2}"/>
    <cellStyle name="Comma 15 3 2 2 2 4" xfId="9593" xr:uid="{547DBDAC-4CA9-4D63-859F-45074024AC91}"/>
    <cellStyle name="Comma 15 3 2 2 2 4 2" xfId="9594" xr:uid="{6C295D74-4016-4E45-8FB0-DF713C98C437}"/>
    <cellStyle name="Comma 15 3 2 2 2 4_DataSet" xfId="9595" xr:uid="{89E13366-8BD3-4B51-ABBB-346C4F9BF569}"/>
    <cellStyle name="Comma 15 3 2 2 2 5" xfId="9596" xr:uid="{7284EC65-FEA1-40F9-A27D-4344B023803F}"/>
    <cellStyle name="Comma 15 3 2 2 2_DataSet" xfId="9597" xr:uid="{F3228BFA-1EE0-4CBB-AD30-E190280E9905}"/>
    <cellStyle name="Comma 15 3 2 2 3" xfId="9598" xr:uid="{CEC19E57-DBEF-47D5-9CEC-1DE57D3AD056}"/>
    <cellStyle name="Comma 15 3 2 2 3 2" xfId="9599" xr:uid="{B883289B-320E-4BCC-8FCF-13F4C8B6D42D}"/>
    <cellStyle name="Comma 15 3 2 2 3 2 2" xfId="9600" xr:uid="{30FD7A15-E151-44C9-8357-BD8CBCE1523D}"/>
    <cellStyle name="Comma 15 3 2 2 3 2 2 2" xfId="9601" xr:uid="{7678CA22-FD9C-4C57-A95E-CAA01832CF9F}"/>
    <cellStyle name="Comma 15 3 2 2 3 2 2_DataSet" xfId="9602" xr:uid="{A21D24CD-1E23-4A17-BBC5-A327EFA915B3}"/>
    <cellStyle name="Comma 15 3 2 2 3 2 3" xfId="9603" xr:uid="{67BCA7A3-67FA-4BC6-8197-F57D77282891}"/>
    <cellStyle name="Comma 15 3 2 2 3 2_DataSet" xfId="9604" xr:uid="{A5462B11-3099-4A78-8758-20A869B47EB6}"/>
    <cellStyle name="Comma 15 3 2 2 3 3" xfId="9605" xr:uid="{1F81C65B-BB7D-4627-83E6-6E1AB74D9A23}"/>
    <cellStyle name="Comma 15 3 2 2 3 3 2" xfId="9606" xr:uid="{38F65652-CAF1-4EB0-86FD-2127A7C960C7}"/>
    <cellStyle name="Comma 15 3 2 2 3 3_DataSet" xfId="9607" xr:uid="{7C233E8F-1C11-4245-84C5-57430E19CB85}"/>
    <cellStyle name="Comma 15 3 2 2 3 4" xfId="9608" xr:uid="{80902BC8-13EC-400E-A847-A6F5F5A7F243}"/>
    <cellStyle name="Comma 15 3 2 2 3_DataSet" xfId="9609" xr:uid="{D4C3183A-CA36-4AE1-A0F7-35962BD50197}"/>
    <cellStyle name="Comma 15 3 2 2 4" xfId="9610" xr:uid="{1AA9FD53-8206-4D97-8A22-1DBBA92750B8}"/>
    <cellStyle name="Comma 15 3 2 2 4 2" xfId="9611" xr:uid="{EBB6957B-3285-4297-923A-EFF52B4FDE55}"/>
    <cellStyle name="Comma 15 3 2 2 4 2 2" xfId="9612" xr:uid="{02FCD0E2-BE22-48D6-A14E-EF171CD46A90}"/>
    <cellStyle name="Comma 15 3 2 2 4 2_DataSet" xfId="9613" xr:uid="{CAC7098D-B48F-4C63-AF61-83034D512101}"/>
    <cellStyle name="Comma 15 3 2 2 4 3" xfId="9614" xr:uid="{4AFA6EF0-BC48-4FCB-B5C0-3A9F0B68F3F6}"/>
    <cellStyle name="Comma 15 3 2 2 4_DataSet" xfId="9615" xr:uid="{8A55860C-DB32-4A40-B6F9-3D2DD2B82098}"/>
    <cellStyle name="Comma 15 3 2 2 5" xfId="9616" xr:uid="{4B248BB5-909B-493D-BC97-C9EB38642676}"/>
    <cellStyle name="Comma 15 3 2 2 5 2" xfId="9617" xr:uid="{C6F4BEA6-EA88-4AD7-8AAD-298895300603}"/>
    <cellStyle name="Comma 15 3 2 2 5_DataSet" xfId="9618" xr:uid="{65DB847D-B234-4A68-9598-6F606A32F486}"/>
    <cellStyle name="Comma 15 3 2 2 6" xfId="9619" xr:uid="{64E8BC2B-6132-4F16-BD01-DA27FAC57B6A}"/>
    <cellStyle name="Comma 15 3 2 2_ACT Segment adj EBITDA" xfId="9620" xr:uid="{5A75C68D-6B4E-4B6B-B2D1-199A82F8EF35}"/>
    <cellStyle name="Comma 15 3 2 3" xfId="9621" xr:uid="{907552B8-626E-45CD-9F64-18FD955C5A94}"/>
    <cellStyle name="Comma 15 3 2 3 2" xfId="9622" xr:uid="{8CF7AD86-A7A6-4C25-A8F6-E8934702C4A5}"/>
    <cellStyle name="Comma 15 3 2 3 2 2" xfId="9623" xr:uid="{703B602B-8DDD-4A61-9687-E7C4E65614B4}"/>
    <cellStyle name="Comma 15 3 2 3 2 2 2" xfId="9624" xr:uid="{B9370F5B-3653-4430-8B99-E8DECCD37E6E}"/>
    <cellStyle name="Comma 15 3 2 3 2 2 2 2" xfId="9625" xr:uid="{4916900A-8964-4DE3-A3E2-522539B33CDE}"/>
    <cellStyle name="Comma 15 3 2 3 2 2 2 2 2" xfId="9626" xr:uid="{FD4C7A22-2523-469B-B248-D3E170F0E7C4}"/>
    <cellStyle name="Comma 15 3 2 3 2 2 2 2_DataSet" xfId="9627" xr:uid="{212ECB0C-D3FD-4C15-8133-0567CADD4E97}"/>
    <cellStyle name="Comma 15 3 2 3 2 2 2 3" xfId="9628" xr:uid="{A3365F38-337F-4D28-A266-BB58DCD7AF38}"/>
    <cellStyle name="Comma 15 3 2 3 2 2 2_DataSet" xfId="9629" xr:uid="{EAE98C4C-56E1-49D3-A8AA-2971A07B34B5}"/>
    <cellStyle name="Comma 15 3 2 3 2 2 3" xfId="9630" xr:uid="{31C2FFBB-3727-45F0-84B4-F1119D723E5A}"/>
    <cellStyle name="Comma 15 3 2 3 2 2 3 2" xfId="9631" xr:uid="{E87A978C-B5AB-48E9-81A4-67B5187BB00B}"/>
    <cellStyle name="Comma 15 3 2 3 2 2 3_DataSet" xfId="9632" xr:uid="{A0CFE30A-2E13-4132-A726-34D8ADD1AF80}"/>
    <cellStyle name="Comma 15 3 2 3 2 2 4" xfId="9633" xr:uid="{CAC09501-16BC-48C5-B77B-F626F0EFFD0A}"/>
    <cellStyle name="Comma 15 3 2 3 2 2_DataSet" xfId="9634" xr:uid="{147FC4BE-0E9D-4895-B7E6-481E6AF32F22}"/>
    <cellStyle name="Comma 15 3 2 3 2 3" xfId="9635" xr:uid="{DD1C518D-2EB1-4412-B3F7-0D094CD87947}"/>
    <cellStyle name="Comma 15 3 2 3 2 3 2" xfId="9636" xr:uid="{4F97072C-BEBA-4CC3-AA3D-33C04793C7AA}"/>
    <cellStyle name="Comma 15 3 2 3 2 3 2 2" xfId="9637" xr:uid="{2AAD7ECA-69A6-40A0-9BBE-2585F70B02DD}"/>
    <cellStyle name="Comma 15 3 2 3 2 3 2_DataSet" xfId="9638" xr:uid="{B3163C35-C573-4AF5-8DBF-3469AE7B7962}"/>
    <cellStyle name="Comma 15 3 2 3 2 3 3" xfId="9639" xr:uid="{7E34DE3C-B18D-425A-A00B-D6439CD68668}"/>
    <cellStyle name="Comma 15 3 2 3 2 3_DataSet" xfId="9640" xr:uid="{8ED0F7F9-3AFD-4D07-A1AD-8096458CD473}"/>
    <cellStyle name="Comma 15 3 2 3 2 4" xfId="9641" xr:uid="{3DA27812-88B5-4DCA-83F3-2F203C987438}"/>
    <cellStyle name="Comma 15 3 2 3 2 4 2" xfId="9642" xr:uid="{48B522B2-AB63-4159-B76B-69177FA2B799}"/>
    <cellStyle name="Comma 15 3 2 3 2 4_DataSet" xfId="9643" xr:uid="{7C2180E6-EB49-4AAD-AB37-E4772FFFA12B}"/>
    <cellStyle name="Comma 15 3 2 3 2 5" xfId="9644" xr:uid="{A3407E79-71A1-4215-95F8-7B9E64206B34}"/>
    <cellStyle name="Comma 15 3 2 3 2_DataSet" xfId="9645" xr:uid="{1D6CD34E-65F1-475C-8FF1-AB02993A1E92}"/>
    <cellStyle name="Comma 15 3 2 3 3" xfId="9646" xr:uid="{AE643930-F37A-4927-B3EF-5893BF470AFC}"/>
    <cellStyle name="Comma 15 3 2 3 3 2" xfId="9647" xr:uid="{BE9E56D0-54C1-4FCD-B232-C5979F6F6737}"/>
    <cellStyle name="Comma 15 3 2 3 3 2 2" xfId="9648" xr:uid="{61E32004-B9A1-4E4C-BF0B-5C865D563EDA}"/>
    <cellStyle name="Comma 15 3 2 3 3 2 2 2" xfId="9649" xr:uid="{1D22D4CE-4BB2-4EC9-B179-423A035E39A4}"/>
    <cellStyle name="Comma 15 3 2 3 3 2 2_DataSet" xfId="9650" xr:uid="{EC9E97E5-E08A-4055-9EC2-175D288ACEF4}"/>
    <cellStyle name="Comma 15 3 2 3 3 2 3" xfId="9651" xr:uid="{07CD93A6-A5CD-4C49-8EBD-A3FAA98462D8}"/>
    <cellStyle name="Comma 15 3 2 3 3 2_DataSet" xfId="9652" xr:uid="{9FD142CE-09C3-4FF8-8E42-BDACBBA0C83A}"/>
    <cellStyle name="Comma 15 3 2 3 3 3" xfId="9653" xr:uid="{37C06DC0-81E2-421B-98DC-6BA632812814}"/>
    <cellStyle name="Comma 15 3 2 3 3 3 2" xfId="9654" xr:uid="{E2106FBD-89D8-4558-822B-E441B15002A6}"/>
    <cellStyle name="Comma 15 3 2 3 3 3_DataSet" xfId="9655" xr:uid="{0D2ECE5E-1877-4893-8EDD-5188E2D76C94}"/>
    <cellStyle name="Comma 15 3 2 3 3 4" xfId="9656" xr:uid="{679C2761-9E56-4530-ADDA-B0C75A844613}"/>
    <cellStyle name="Comma 15 3 2 3 3_DataSet" xfId="9657" xr:uid="{89CC000A-12B2-4ACF-8DC4-1AAAC5AD636C}"/>
    <cellStyle name="Comma 15 3 2 3 4" xfId="9658" xr:uid="{3808BC53-80C0-4D58-92B5-88AC6E888176}"/>
    <cellStyle name="Comma 15 3 2 3 4 2" xfId="9659" xr:uid="{270B6D1B-0312-424A-AC06-6BB6A577B6D6}"/>
    <cellStyle name="Comma 15 3 2 3 4 2 2" xfId="9660" xr:uid="{093930F6-7EE5-48BD-897C-348B795FA2AC}"/>
    <cellStyle name="Comma 15 3 2 3 4 2_DataSet" xfId="9661" xr:uid="{FE4CE99D-B015-4B33-95D5-A9EE6418AA98}"/>
    <cellStyle name="Comma 15 3 2 3 4 3" xfId="9662" xr:uid="{BB8FCA06-EF0B-4BCB-90A5-A1EA0EBE77F3}"/>
    <cellStyle name="Comma 15 3 2 3 4_DataSet" xfId="9663" xr:uid="{046984DD-4AB2-41DB-A942-615727E754CC}"/>
    <cellStyle name="Comma 15 3 2 3 5" xfId="9664" xr:uid="{935C8A60-4347-4FFE-AC2F-1A8F71F8003D}"/>
    <cellStyle name="Comma 15 3 2 3 5 2" xfId="9665" xr:uid="{8D07CE80-2EB1-4EA5-8885-543EF3E064C0}"/>
    <cellStyle name="Comma 15 3 2 3 5_DataSet" xfId="9666" xr:uid="{CF4D15A9-055F-49F1-BBA6-01BF0D0817D8}"/>
    <cellStyle name="Comma 15 3 2 3 6" xfId="9667" xr:uid="{2C1E4B83-0AD5-4F7A-8D6E-E97ADAA24C1A}"/>
    <cellStyle name="Comma 15 3 2 3_ACT Segment adj EBITDA" xfId="9668" xr:uid="{F590727B-9F29-4227-844D-3C70163AEEF5}"/>
    <cellStyle name="Comma 15 3 2 4" xfId="9669" xr:uid="{260BFF2E-2222-4733-A7D7-9E20CC86E6F8}"/>
    <cellStyle name="Comma 15 3 2 4 2" xfId="9670" xr:uid="{6F57AA4E-8176-44AA-B1E3-01A75965006D}"/>
    <cellStyle name="Comma 15 3 2 4 2 2" xfId="9671" xr:uid="{4593E558-AAB7-493A-89A7-E71501A939A0}"/>
    <cellStyle name="Comma 15 3 2 4 2 2 2" xfId="9672" xr:uid="{21D0EB8B-6C21-4361-BC63-2A767EA38D7A}"/>
    <cellStyle name="Comma 15 3 2 4 2 2 2 2" xfId="9673" xr:uid="{AA70D0B7-F6A4-45E8-8249-F2A05C86C7BC}"/>
    <cellStyle name="Comma 15 3 2 4 2 2 2_DataSet" xfId="9674" xr:uid="{9A9D5C7B-15FE-4FB2-80FF-2BCBED58889B}"/>
    <cellStyle name="Comma 15 3 2 4 2 2 3" xfId="9675" xr:uid="{6B17F864-40AB-4EE5-875B-C6752533920F}"/>
    <cellStyle name="Comma 15 3 2 4 2 2_DataSet" xfId="9676" xr:uid="{B457F338-1EE6-4009-9704-87A83B809E8B}"/>
    <cellStyle name="Comma 15 3 2 4 2 3" xfId="9677" xr:uid="{E38BA961-90E0-4C06-B9A7-751360CA2B27}"/>
    <cellStyle name="Comma 15 3 2 4 2 3 2" xfId="9678" xr:uid="{E5F8186D-CAF9-4C6B-A360-9DAE256F3199}"/>
    <cellStyle name="Comma 15 3 2 4 2 3_DataSet" xfId="9679" xr:uid="{F92CE1CA-580E-4B07-A908-67D29C127FB2}"/>
    <cellStyle name="Comma 15 3 2 4 2 4" xfId="9680" xr:uid="{07994911-1E06-4C96-A0A8-73AA1B625483}"/>
    <cellStyle name="Comma 15 3 2 4 2_DataSet" xfId="9681" xr:uid="{65F7393D-AAFC-4FE2-9F27-0B20B07BF243}"/>
    <cellStyle name="Comma 15 3 2 4 3" xfId="9682" xr:uid="{37B4779A-A6B7-46DF-8A49-E2C8E1DCA339}"/>
    <cellStyle name="Comma 15 3 2 4 3 2" xfId="9683" xr:uid="{3245E964-ADB9-4B9D-8490-EC263DC5CE50}"/>
    <cellStyle name="Comma 15 3 2 4 3 2 2" xfId="9684" xr:uid="{7AA1AFA1-FA93-46CB-A8F1-D57502F08ED7}"/>
    <cellStyle name="Comma 15 3 2 4 3 2_DataSet" xfId="9685" xr:uid="{B2910D40-85C4-4208-926D-BF37D583D875}"/>
    <cellStyle name="Comma 15 3 2 4 3 3" xfId="9686" xr:uid="{0A8588E8-6BBD-443E-A714-11BC84D50A28}"/>
    <cellStyle name="Comma 15 3 2 4 3_DataSet" xfId="9687" xr:uid="{116D385D-24A7-4741-A14D-DF4DAEE04E4E}"/>
    <cellStyle name="Comma 15 3 2 4 4" xfId="9688" xr:uid="{7FFFABE3-D34C-4A9C-BC7A-3A89FD188F71}"/>
    <cellStyle name="Comma 15 3 2 4 4 2" xfId="9689" xr:uid="{44459E96-1D02-431D-9159-F7D64F22F00B}"/>
    <cellStyle name="Comma 15 3 2 4 4_DataSet" xfId="9690" xr:uid="{915C9DCA-92D5-4A37-BCC5-130872AF8C28}"/>
    <cellStyle name="Comma 15 3 2 4 5" xfId="9691" xr:uid="{0C3177C3-C186-40FD-A9F7-64E60BC89CC4}"/>
    <cellStyle name="Comma 15 3 2 4_DataSet" xfId="9692" xr:uid="{96229D83-1358-40DE-82F8-01C6E08D7F8E}"/>
    <cellStyle name="Comma 15 3 2 5" xfId="9693" xr:uid="{C16C7B91-E6A8-4BAE-B1DE-57B91D93C129}"/>
    <cellStyle name="Comma 15 3 2 5 2" xfId="9694" xr:uid="{0A150220-3FC9-4186-ACC4-CE6334EA8C71}"/>
    <cellStyle name="Comma 15 3 2 5 2 2" xfId="9695" xr:uid="{8341F077-FFFF-4AC1-B649-142818E5DEEC}"/>
    <cellStyle name="Comma 15 3 2 5 2 2 2" xfId="9696" xr:uid="{56A40BD4-E920-4A2D-A45B-591B6ED13082}"/>
    <cellStyle name="Comma 15 3 2 5 2 2_DataSet" xfId="9697" xr:uid="{73AEAC2A-DDE6-42E5-9007-AEB0FFDD2A4B}"/>
    <cellStyle name="Comma 15 3 2 5 2 3" xfId="9698" xr:uid="{6F603D1D-DF7A-4182-9BDE-5660610B9159}"/>
    <cellStyle name="Comma 15 3 2 5 2_DataSet" xfId="9699" xr:uid="{DEF9A7EF-EFFF-4AB7-9BE1-76C7997E83BD}"/>
    <cellStyle name="Comma 15 3 2 5 3" xfId="9700" xr:uid="{8DFA3B04-642C-4CA2-82FA-B824B6B4E33B}"/>
    <cellStyle name="Comma 15 3 2 5 3 2" xfId="9701" xr:uid="{08FF9518-DEE1-4063-BC98-679C082DF196}"/>
    <cellStyle name="Comma 15 3 2 5 3_DataSet" xfId="9702" xr:uid="{896EC7ED-8805-407F-842C-72A7F20E2A80}"/>
    <cellStyle name="Comma 15 3 2 5 4" xfId="9703" xr:uid="{EC9FE942-6E3B-4CC1-8FBC-06A6FF8E2425}"/>
    <cellStyle name="Comma 15 3 2 5_DataSet" xfId="9704" xr:uid="{D4E7EF4B-0EB1-44D9-85DD-00995FC5535B}"/>
    <cellStyle name="Comma 15 3 2 6" xfId="9705" xr:uid="{7667931C-475B-49AA-B0C6-46494B3ACFAD}"/>
    <cellStyle name="Comma 15 3 2 6 2" xfId="9706" xr:uid="{A340DD4D-E1E4-4F22-A83C-EAFCCD13D8E6}"/>
    <cellStyle name="Comma 15 3 2 6 2 2" xfId="9707" xr:uid="{3CA8C39D-5DA7-4E1F-9949-882990F9E22F}"/>
    <cellStyle name="Comma 15 3 2 6 2_DataSet" xfId="9708" xr:uid="{F8910D73-60B4-44D7-824C-71D5BF7A485D}"/>
    <cellStyle name="Comma 15 3 2 6 3" xfId="9709" xr:uid="{CB60FA7A-8B22-49D4-85E7-64D50C6E54C6}"/>
    <cellStyle name="Comma 15 3 2 6_DataSet" xfId="9710" xr:uid="{6534B1AB-0A4F-4EA8-9002-8C56E97838B8}"/>
    <cellStyle name="Comma 15 3 2 7" xfId="9711" xr:uid="{628FB20E-161E-4D29-A96D-063E43618940}"/>
    <cellStyle name="Comma 15 3 2 7 2" xfId="9712" xr:uid="{4FE4ED2D-EE1A-4D6E-9D5B-215D6691066C}"/>
    <cellStyle name="Comma 15 3 2 7_DataSet" xfId="9713" xr:uid="{F0B46607-B8E3-4FBE-B2E4-644FD2BF407B}"/>
    <cellStyle name="Comma 15 3 2 8" xfId="9714" xr:uid="{EB095BEB-E22C-4ED8-928B-FAB4DC370CB0}"/>
    <cellStyle name="Comma 15 3 2_ACT Segment adj EBITDA" xfId="9715" xr:uid="{72E2E854-8A47-4CA9-BD7E-3A670E08C0EB}"/>
    <cellStyle name="Comma 15 3 3" xfId="9716" xr:uid="{7EEE9653-6DA9-4FC9-98F4-027F0C8C93A8}"/>
    <cellStyle name="Comma 15 3 3 2" xfId="9717" xr:uid="{32A717A7-5134-4A04-8ED3-5EB8AC7F1BB9}"/>
    <cellStyle name="Comma 15 3 3 2 2" xfId="9718" xr:uid="{C4F78968-82C5-4FFD-A4CE-FEB76E25ACD6}"/>
    <cellStyle name="Comma 15 3 3 2 2 2" xfId="9719" xr:uid="{B4154620-F478-44AE-8411-0B278B1095C4}"/>
    <cellStyle name="Comma 15 3 3 2 2 2 2" xfId="9720" xr:uid="{A194D4F0-14F7-48BE-9CB8-105AD83D6EA1}"/>
    <cellStyle name="Comma 15 3 3 2 2 2 2 2" xfId="9721" xr:uid="{673642C2-DFCA-4C6A-8214-1A0E6DCB6310}"/>
    <cellStyle name="Comma 15 3 3 2 2 2 2_DataSet" xfId="9722" xr:uid="{A83BB364-D274-4C88-B44B-83A2A75C1AF2}"/>
    <cellStyle name="Comma 15 3 3 2 2 2 3" xfId="9723" xr:uid="{4AF84EC6-D34E-46CB-9BEF-5FF7ED158817}"/>
    <cellStyle name="Comma 15 3 3 2 2 2_DataSet" xfId="9724" xr:uid="{2B7A6162-A496-4AE5-A135-EEAB31AB446F}"/>
    <cellStyle name="Comma 15 3 3 2 2 3" xfId="9725" xr:uid="{E16B3273-8609-44B8-AC74-D9817B80C9E8}"/>
    <cellStyle name="Comma 15 3 3 2 2 3 2" xfId="9726" xr:uid="{BED07538-0E63-47EA-8C4F-D55B98C7FBF2}"/>
    <cellStyle name="Comma 15 3 3 2 2 3_DataSet" xfId="9727" xr:uid="{1DCA387A-588D-4F2B-837C-2ABA3EE1C3A8}"/>
    <cellStyle name="Comma 15 3 3 2 2 4" xfId="9728" xr:uid="{EAF28FEF-1994-4BF0-8277-36769462C954}"/>
    <cellStyle name="Comma 15 3 3 2 2_DataSet" xfId="9729" xr:uid="{92952769-5898-4545-B76E-2D372561DCBD}"/>
    <cellStyle name="Comma 15 3 3 2 3" xfId="9730" xr:uid="{20DB94D6-26E6-4A2D-B746-0D0346D07C87}"/>
    <cellStyle name="Comma 15 3 3 2 3 2" xfId="9731" xr:uid="{49F5444F-A4F5-4E98-83F1-F6D9A0D304FB}"/>
    <cellStyle name="Comma 15 3 3 2 3 2 2" xfId="9732" xr:uid="{E282E12C-2F7F-4320-865B-9C01A1A18177}"/>
    <cellStyle name="Comma 15 3 3 2 3 2_DataSet" xfId="9733" xr:uid="{53B87447-0FF9-4B4B-9E08-172CB99863DC}"/>
    <cellStyle name="Comma 15 3 3 2 3 3" xfId="9734" xr:uid="{9795898D-A477-4FE0-9D87-55E07C081BD2}"/>
    <cellStyle name="Comma 15 3 3 2 3_DataSet" xfId="9735" xr:uid="{7BBA8517-61A7-4534-B07A-FA892F29BE14}"/>
    <cellStyle name="Comma 15 3 3 2 4" xfId="9736" xr:uid="{64419E52-0074-472B-9CE6-166E184B0071}"/>
    <cellStyle name="Comma 15 3 3 2 4 2" xfId="9737" xr:uid="{F555F519-2AC9-448F-8AE8-040BA5C500D5}"/>
    <cellStyle name="Comma 15 3 3 2 4_DataSet" xfId="9738" xr:uid="{01B31E4E-3A5A-4754-9E76-1C55249BDCA6}"/>
    <cellStyle name="Comma 15 3 3 2 5" xfId="9739" xr:uid="{C13B6C06-A2B1-4458-9921-1501F2A11C5F}"/>
    <cellStyle name="Comma 15 3 3 2_DataSet" xfId="9740" xr:uid="{B576C2FB-CC31-4375-9385-2CA58972EA3F}"/>
    <cellStyle name="Comma 15 3 3 3" xfId="9741" xr:uid="{742D3079-DAFD-40D3-A088-960B2FDA57C9}"/>
    <cellStyle name="Comma 15 3 3 3 2" xfId="9742" xr:uid="{C6A473F1-67BF-452D-965F-087DC09D4F21}"/>
    <cellStyle name="Comma 15 3 3 3 2 2" xfId="9743" xr:uid="{ED3E9199-7FCD-4D50-B2DA-54607188A319}"/>
    <cellStyle name="Comma 15 3 3 3 2 2 2" xfId="9744" xr:uid="{3B5D3B0F-DCE4-4616-9A8F-0E0C867366AB}"/>
    <cellStyle name="Comma 15 3 3 3 2 2_DataSet" xfId="9745" xr:uid="{BBA4DBED-FAD4-4F4F-BE82-E22806CFDB2D}"/>
    <cellStyle name="Comma 15 3 3 3 2 3" xfId="9746" xr:uid="{C2D509E4-38CE-4303-B5FE-9E4C1E7308E3}"/>
    <cellStyle name="Comma 15 3 3 3 2_DataSet" xfId="9747" xr:uid="{E776DE3C-F1A0-46A1-8424-B4E835080203}"/>
    <cellStyle name="Comma 15 3 3 3 3" xfId="9748" xr:uid="{0C992C27-1BC5-4747-942A-72E0A91A9096}"/>
    <cellStyle name="Comma 15 3 3 3 3 2" xfId="9749" xr:uid="{0FC80A9B-FFBA-4586-BEB8-7B3B6F9BFADC}"/>
    <cellStyle name="Comma 15 3 3 3 3_DataSet" xfId="9750" xr:uid="{E0EC2976-FB88-4B5D-B0B4-C9CDB14176EC}"/>
    <cellStyle name="Comma 15 3 3 3 4" xfId="9751" xr:uid="{1C157C1C-795F-4E17-9364-EDB38DE43873}"/>
    <cellStyle name="Comma 15 3 3 3_DataSet" xfId="9752" xr:uid="{B0F2D90F-724F-43D5-832F-87B6F1021A32}"/>
    <cellStyle name="Comma 15 3 3 4" xfId="9753" xr:uid="{112BED2A-0249-4B4B-95A1-817F8B291797}"/>
    <cellStyle name="Comma 15 3 3 4 2" xfId="9754" xr:uid="{F908EF81-A44B-4670-BCDC-0C3215E8FDEC}"/>
    <cellStyle name="Comma 15 3 3 4 2 2" xfId="9755" xr:uid="{C0F5980E-B5A5-402F-BC67-2C66B50E020F}"/>
    <cellStyle name="Comma 15 3 3 4 2_DataSet" xfId="9756" xr:uid="{782EA243-88A6-4F7E-B7FA-919733CFD1ED}"/>
    <cellStyle name="Comma 15 3 3 4 3" xfId="9757" xr:uid="{EBEBEBB5-DCCE-4179-A4F4-C729C3029EE5}"/>
    <cellStyle name="Comma 15 3 3 4_DataSet" xfId="9758" xr:uid="{8BB44C64-C245-41D4-B41C-372BE454BBA1}"/>
    <cellStyle name="Comma 15 3 3 5" xfId="9759" xr:uid="{7C7A3D68-9A8D-4C71-92DB-BB1DD8A6EC0A}"/>
    <cellStyle name="Comma 15 3 3 5 2" xfId="9760" xr:uid="{122FBC06-A199-4C94-8CEA-19F09099126A}"/>
    <cellStyle name="Comma 15 3 3 5_DataSet" xfId="9761" xr:uid="{7EB04CE3-C596-40B3-9B38-16E0CEBBDCCF}"/>
    <cellStyle name="Comma 15 3 3 6" xfId="9762" xr:uid="{1E2464D1-B82F-4C9B-8C1B-C9C6DB786E9D}"/>
    <cellStyle name="Comma 15 3 3_ACT Segment adj EBITDA" xfId="9763" xr:uid="{9D16A2FF-4475-4472-8EA3-195BA61CAA10}"/>
    <cellStyle name="Comma 15 3 4" xfId="9764" xr:uid="{A22CDE57-95B1-4209-BBFF-A4C84B4F36E2}"/>
    <cellStyle name="Comma 15 3 4 2" xfId="9765" xr:uid="{23385E95-6C53-4A67-9130-F614416A619C}"/>
    <cellStyle name="Comma 15 3 4 2 2" xfId="9766" xr:uid="{FAFCC1C2-E693-484A-A6C9-D48740D23BE3}"/>
    <cellStyle name="Comma 15 3 4 2 2 2" xfId="9767" xr:uid="{81DB975A-C0EF-4B4D-B3F2-9764A7163F0B}"/>
    <cellStyle name="Comma 15 3 4 2 2 2 2" xfId="9768" xr:uid="{895F86BC-0995-43CB-8A03-2AF180B939ED}"/>
    <cellStyle name="Comma 15 3 4 2 2 2 2 2" xfId="9769" xr:uid="{98A077C3-F8CA-4932-B6BE-EE61A42BD048}"/>
    <cellStyle name="Comma 15 3 4 2 2 2 2_DataSet" xfId="9770" xr:uid="{3BF35379-5264-4607-BF50-6F0D3122D59C}"/>
    <cellStyle name="Comma 15 3 4 2 2 2 3" xfId="9771" xr:uid="{D2AE423D-EC7E-4F40-92C6-1055B31FE7C9}"/>
    <cellStyle name="Comma 15 3 4 2 2 2_DataSet" xfId="9772" xr:uid="{A84A1A72-E72F-4CA0-820A-A2AC10C12D10}"/>
    <cellStyle name="Comma 15 3 4 2 2 3" xfId="9773" xr:uid="{055CF8D8-57C4-4916-B08D-CD4D4787BA8C}"/>
    <cellStyle name="Comma 15 3 4 2 2 3 2" xfId="9774" xr:uid="{6DC85B2F-1F10-4100-9A57-14B2077CF4CB}"/>
    <cellStyle name="Comma 15 3 4 2 2 3_DataSet" xfId="9775" xr:uid="{CFF20945-0B5B-4761-B93C-C49C91AAEC02}"/>
    <cellStyle name="Comma 15 3 4 2 2 4" xfId="9776" xr:uid="{459A08F7-1940-4F8B-B6B3-3C8139879DD3}"/>
    <cellStyle name="Comma 15 3 4 2 2_DataSet" xfId="9777" xr:uid="{F32D2215-3762-4FF4-B04D-38469DFD598D}"/>
    <cellStyle name="Comma 15 3 4 2 3" xfId="9778" xr:uid="{8A4CF333-9A77-4016-B8A8-F8C61AE66B8C}"/>
    <cellStyle name="Comma 15 3 4 2 3 2" xfId="9779" xr:uid="{7C5AAD2F-B69B-423E-8975-7C374F31763F}"/>
    <cellStyle name="Comma 15 3 4 2 3 2 2" xfId="9780" xr:uid="{403BBF22-5D70-4747-89D0-26208C214522}"/>
    <cellStyle name="Comma 15 3 4 2 3 2_DataSet" xfId="9781" xr:uid="{268141CD-E7A1-4038-9912-455AC269C13D}"/>
    <cellStyle name="Comma 15 3 4 2 3 3" xfId="9782" xr:uid="{ED2AAC5D-FE2F-4F62-91B8-6A191B1FA938}"/>
    <cellStyle name="Comma 15 3 4 2 3_DataSet" xfId="9783" xr:uid="{EDAE7195-FABB-4E8E-80A3-C63A2380937D}"/>
    <cellStyle name="Comma 15 3 4 2 4" xfId="9784" xr:uid="{40346D12-37F0-479A-91DB-4F0B173653E7}"/>
    <cellStyle name="Comma 15 3 4 2 4 2" xfId="9785" xr:uid="{D1537272-03B8-4162-8E35-4DD319B6F758}"/>
    <cellStyle name="Comma 15 3 4 2 4_DataSet" xfId="9786" xr:uid="{93821446-D6FA-45C3-B52D-4C2C5CDBA9A4}"/>
    <cellStyle name="Comma 15 3 4 2 5" xfId="9787" xr:uid="{E7EDE826-5ED4-4400-99DE-ECA80BDF1D0D}"/>
    <cellStyle name="Comma 15 3 4 2_DataSet" xfId="9788" xr:uid="{38816317-80D4-4E71-9FEE-0975F9F6A667}"/>
    <cellStyle name="Comma 15 3 4 3" xfId="9789" xr:uid="{89C28B41-986B-428E-906A-BD37FD50BC41}"/>
    <cellStyle name="Comma 15 3 4 3 2" xfId="9790" xr:uid="{F43EACC7-ABCC-45F9-83DE-65D2BBEE06C6}"/>
    <cellStyle name="Comma 15 3 4 3 2 2" xfId="9791" xr:uid="{1BDE5F12-00D2-4C7D-975E-21041D7BBE4F}"/>
    <cellStyle name="Comma 15 3 4 3 2 2 2" xfId="9792" xr:uid="{B6A51E77-2892-4EAB-A7D7-303F3A5DE6F6}"/>
    <cellStyle name="Comma 15 3 4 3 2 2_DataSet" xfId="9793" xr:uid="{C89B66CC-3C13-4C51-AF11-A8718454C20D}"/>
    <cellStyle name="Comma 15 3 4 3 2 3" xfId="9794" xr:uid="{C7EF831C-8F0F-4789-A060-4ED3DC84E2C6}"/>
    <cellStyle name="Comma 15 3 4 3 2_DataSet" xfId="9795" xr:uid="{D1D2DFB2-03DF-443D-965A-310683BB9CE3}"/>
    <cellStyle name="Comma 15 3 4 3 3" xfId="9796" xr:uid="{56DD1BBE-7C0E-4526-A4BC-36C6E53FB9D4}"/>
    <cellStyle name="Comma 15 3 4 3 3 2" xfId="9797" xr:uid="{72097D5D-9964-43EA-BCA6-886A5BC9B5BB}"/>
    <cellStyle name="Comma 15 3 4 3 3_DataSet" xfId="9798" xr:uid="{75648667-5ED4-492E-875C-51AF95974283}"/>
    <cellStyle name="Comma 15 3 4 3 4" xfId="9799" xr:uid="{D940B43C-ED4D-4CD6-A2F9-10117D066837}"/>
    <cellStyle name="Comma 15 3 4 3_DataSet" xfId="9800" xr:uid="{D41583F6-BBF6-479D-8DA8-CFC85F553C35}"/>
    <cellStyle name="Comma 15 3 4 4" xfId="9801" xr:uid="{6D5F8770-D826-4A87-9F81-C2DC83E93489}"/>
    <cellStyle name="Comma 15 3 4 4 2" xfId="9802" xr:uid="{B2D12ACC-E31C-41D4-B0D4-4B22B141134B}"/>
    <cellStyle name="Comma 15 3 4 4 2 2" xfId="9803" xr:uid="{27EBE368-4A9A-47AD-9888-91CEB9A3A3E7}"/>
    <cellStyle name="Comma 15 3 4 4 2_DataSet" xfId="9804" xr:uid="{5BD6D608-7F04-4A6B-9AA5-D26E67E32E92}"/>
    <cellStyle name="Comma 15 3 4 4 3" xfId="9805" xr:uid="{ECFBD48B-FAE6-44D2-96C9-63BBA856D4C0}"/>
    <cellStyle name="Comma 15 3 4 4_DataSet" xfId="9806" xr:uid="{5B84F929-CFE3-43C0-9726-4AE4C2A1F89D}"/>
    <cellStyle name="Comma 15 3 4 5" xfId="9807" xr:uid="{5DE0F52F-8B52-4424-9F7B-359BEFDD474D}"/>
    <cellStyle name="Comma 15 3 4 5 2" xfId="9808" xr:uid="{B8343066-DDE6-4745-B73D-A2EBC5BF86FC}"/>
    <cellStyle name="Comma 15 3 4 5_DataSet" xfId="9809" xr:uid="{545D243A-79F4-4289-B0E7-498058BE7201}"/>
    <cellStyle name="Comma 15 3 4 6" xfId="9810" xr:uid="{F08866F0-1E22-4A76-BBBC-E6740FF32036}"/>
    <cellStyle name="Comma 15 3 4_ACT Segment adj EBITDA" xfId="9811" xr:uid="{6B6928BD-8685-4BAD-8F1D-9B777C906D65}"/>
    <cellStyle name="Comma 15 3 5" xfId="9812" xr:uid="{EFDFD522-35E0-4F43-AC23-306238172432}"/>
    <cellStyle name="Comma 15 3 5 2" xfId="9813" xr:uid="{BB96F88E-4156-4D7F-AD99-A5FD818A623A}"/>
    <cellStyle name="Comma 15 3 5 2 2" xfId="9814" xr:uid="{28902B30-9F0A-4825-85BF-FA550FFEBC7B}"/>
    <cellStyle name="Comma 15 3 5 2 2 2" xfId="9815" xr:uid="{9DED11B3-0028-4503-A4B0-64B6E4A8A56A}"/>
    <cellStyle name="Comma 15 3 5 2 2 2 2" xfId="9816" xr:uid="{701C438F-5141-43CE-95DA-1BFBEA454880}"/>
    <cellStyle name="Comma 15 3 5 2 2 2_DataSet" xfId="9817" xr:uid="{EF9F2DDA-FF99-4D3A-B107-59F93EFD5EC3}"/>
    <cellStyle name="Comma 15 3 5 2 2 3" xfId="9818" xr:uid="{9769D510-6A48-4FFE-9CB2-5525F7B71691}"/>
    <cellStyle name="Comma 15 3 5 2 2_DataSet" xfId="9819" xr:uid="{19239BE6-2436-4123-880A-2E20A1C706B1}"/>
    <cellStyle name="Comma 15 3 5 2 3" xfId="9820" xr:uid="{FDCF1B40-AA4F-4A21-9A7F-7D61B454D3E8}"/>
    <cellStyle name="Comma 15 3 5 2 3 2" xfId="9821" xr:uid="{174F0B20-8CC2-41BD-9804-1E62A84D6FFA}"/>
    <cellStyle name="Comma 15 3 5 2 3_DataSet" xfId="9822" xr:uid="{76895A60-BD42-40DF-BF0C-D297C7D59C4E}"/>
    <cellStyle name="Comma 15 3 5 2 4" xfId="9823" xr:uid="{9832CC4F-916F-4BC0-A7F2-43756F5F03BD}"/>
    <cellStyle name="Comma 15 3 5 2_DataSet" xfId="9824" xr:uid="{023EACA3-A270-4342-AFE1-2B05B02E20D0}"/>
    <cellStyle name="Comma 15 3 5 3" xfId="9825" xr:uid="{1530EA92-8FED-4762-80C2-BEEE1A40A19E}"/>
    <cellStyle name="Comma 15 3 5 3 2" xfId="9826" xr:uid="{F4A81957-59B6-48E5-805B-DF7B2C1D5B84}"/>
    <cellStyle name="Comma 15 3 5 3 2 2" xfId="9827" xr:uid="{9692EC0F-90C1-4F0A-BC06-3ED235DE2C9A}"/>
    <cellStyle name="Comma 15 3 5 3 2_DataSet" xfId="9828" xr:uid="{5D668997-4B9B-4589-AF09-1E622F79CCA6}"/>
    <cellStyle name="Comma 15 3 5 3 3" xfId="9829" xr:uid="{57444D3C-51A8-4AE0-98B7-C856F6667076}"/>
    <cellStyle name="Comma 15 3 5 3_DataSet" xfId="9830" xr:uid="{539FAE72-2377-4EA2-B74C-598569CC24E7}"/>
    <cellStyle name="Comma 15 3 5 4" xfId="9831" xr:uid="{32E7B641-1CEE-430A-8182-25E649869A46}"/>
    <cellStyle name="Comma 15 3 5 4 2" xfId="9832" xr:uid="{F9C4223F-FD96-4B25-895A-19196B589049}"/>
    <cellStyle name="Comma 15 3 5 4_DataSet" xfId="9833" xr:uid="{B9A39EB5-F91C-4ED1-BF07-AE3917218F2E}"/>
    <cellStyle name="Comma 15 3 5 5" xfId="9834" xr:uid="{C9CEF92F-DC3A-457D-8F8A-EE3585538FAF}"/>
    <cellStyle name="Comma 15 3 5_DataSet" xfId="9835" xr:uid="{4DF4820A-FFB2-4EB8-B4F7-E7C204315D2B}"/>
    <cellStyle name="Comma 15 3 6" xfId="9836" xr:uid="{2E8F14F3-D3DC-49E4-85F5-32C01B5C9F3C}"/>
    <cellStyle name="Comma 15 3 6 2" xfId="9837" xr:uid="{FB3583D2-B4EF-4025-B35D-5E2ACD9B6EEF}"/>
    <cellStyle name="Comma 15 3 6 2 2" xfId="9838" xr:uid="{3B7BA687-74B6-48B8-A83C-16246C375779}"/>
    <cellStyle name="Comma 15 3 6 2 2 2" xfId="9839" xr:uid="{B03E8FDB-5658-468A-8124-CC53B944C022}"/>
    <cellStyle name="Comma 15 3 6 2 2_DataSet" xfId="9840" xr:uid="{1A061AAC-09ED-4AF8-87D5-2C045BD34BCB}"/>
    <cellStyle name="Comma 15 3 6 2 3" xfId="9841" xr:uid="{35D82384-FE65-4E7C-8386-8BC60FF23F4C}"/>
    <cellStyle name="Comma 15 3 6 2_DataSet" xfId="9842" xr:uid="{7BADFB8C-289E-48CD-AD58-61DA0F611720}"/>
    <cellStyle name="Comma 15 3 6 3" xfId="9843" xr:uid="{2D6BC724-46D7-4521-8517-5A74E93F1E9A}"/>
    <cellStyle name="Comma 15 3 6 3 2" xfId="9844" xr:uid="{23FDC325-D8DD-438A-B86C-FC2C75D80E91}"/>
    <cellStyle name="Comma 15 3 6 3_DataSet" xfId="9845" xr:uid="{17A6E7DB-5200-402C-8651-F214C4D7FAA6}"/>
    <cellStyle name="Comma 15 3 6 4" xfId="9846" xr:uid="{27A67D36-0535-4FC0-9AD4-C26167EA5108}"/>
    <cellStyle name="Comma 15 3 6_DataSet" xfId="9847" xr:uid="{DAE52551-8A31-44E7-A6D2-333D81C35264}"/>
    <cellStyle name="Comma 15 3 7" xfId="9848" xr:uid="{2BD6560E-A55F-4018-A379-49ED75583CC9}"/>
    <cellStyle name="Comma 15 3 7 2" xfId="9849" xr:uid="{231EAAFB-CE8C-42C5-87F2-8C3140AE75D9}"/>
    <cellStyle name="Comma 15 3 7 2 2" xfId="9850" xr:uid="{B32CB7A0-8166-4E85-A3B9-6DD2155817DD}"/>
    <cellStyle name="Comma 15 3 7 2_DataSet" xfId="9851" xr:uid="{454EDEFF-4B45-43A2-BE6C-034798BD82B5}"/>
    <cellStyle name="Comma 15 3 7 3" xfId="9852" xr:uid="{44EA28AE-6730-4C03-80C2-A8A59D09F3F3}"/>
    <cellStyle name="Comma 15 3 7_DataSet" xfId="9853" xr:uid="{7436ADB1-1327-4EBC-BC4D-147188950FB7}"/>
    <cellStyle name="Comma 15 3 8" xfId="9854" xr:uid="{8FF95FBB-071F-4199-B0C6-00E42EDEFBE6}"/>
    <cellStyle name="Comma 15 3 8 2" xfId="9855" xr:uid="{71CBDE86-65C6-4ED9-8B80-FBBA9933AFCF}"/>
    <cellStyle name="Comma 15 3 8_DataSet" xfId="9856" xr:uid="{D7AB5A48-7C48-494D-94F3-8C2CABFC1B6D}"/>
    <cellStyle name="Comma 15 3 9" xfId="9857" xr:uid="{DCCDC0AB-53EA-401B-8C82-1BE999ADA463}"/>
    <cellStyle name="Comma 15 3_ACT Segment adj EBITDA" xfId="9858" xr:uid="{0DF05608-5264-40EA-99AB-29CC19F17E8C}"/>
    <cellStyle name="Comma 15 4" xfId="9859" xr:uid="{D17D9116-A28B-4D78-9968-3E2D3B731484}"/>
    <cellStyle name="Comma 15 4 10" xfId="9860" xr:uid="{0BCAC1E2-BDC6-4D0A-BEC4-CDCB4DE7E351}"/>
    <cellStyle name="Comma 15 4 2" xfId="9861" xr:uid="{9EF41B97-5914-489F-AA98-2BF30C7B73C5}"/>
    <cellStyle name="Comma 15 4 2 2" xfId="9862" xr:uid="{99046FF2-154D-4147-9BF1-0F1DAC4D03D7}"/>
    <cellStyle name="Comma 15 4 2 2 2" xfId="9863" xr:uid="{117BB2CE-20E0-4EAB-B422-D277C39BFE6A}"/>
    <cellStyle name="Comma 15 4 2 2 2 2" xfId="9864" xr:uid="{1BEB3CDB-FDFD-4941-9FCC-8A332D42965B}"/>
    <cellStyle name="Comma 15 4 2 2 2 2 2" xfId="9865" xr:uid="{1B4741D8-1F8C-4915-9D32-71511DB26E27}"/>
    <cellStyle name="Comma 15 4 2 2 2 2 2 2" xfId="9866" xr:uid="{57B72C95-CC8D-4282-A229-B0F17ED1E0E7}"/>
    <cellStyle name="Comma 15 4 2 2 2 2 2 2 2" xfId="9867" xr:uid="{AEB64DFB-9B23-489C-97BB-EECE82E18C0C}"/>
    <cellStyle name="Comma 15 4 2 2 2 2 2 2_DataSet" xfId="9868" xr:uid="{28B701AF-9D43-416D-B85E-A72A5A984593}"/>
    <cellStyle name="Comma 15 4 2 2 2 2 2 3" xfId="9869" xr:uid="{5B5CEF5E-A844-4099-9857-CE39C8385B8C}"/>
    <cellStyle name="Comma 15 4 2 2 2 2 2_DataSet" xfId="9870" xr:uid="{5EDFC94A-1A48-4337-A3E5-9A0127B4087C}"/>
    <cellStyle name="Comma 15 4 2 2 2 2 3" xfId="9871" xr:uid="{DA905827-D1B3-4F03-92D7-7112D87CA572}"/>
    <cellStyle name="Comma 15 4 2 2 2 2 3 2" xfId="9872" xr:uid="{6ED4364F-A54D-4C6D-B4B8-B9F55DD75E63}"/>
    <cellStyle name="Comma 15 4 2 2 2 2 3_DataSet" xfId="9873" xr:uid="{3D003FC5-CF44-4405-ADCF-A3174BB4F766}"/>
    <cellStyle name="Comma 15 4 2 2 2 2 4" xfId="9874" xr:uid="{6FD663D8-398D-4554-89BF-BF9831E05110}"/>
    <cellStyle name="Comma 15 4 2 2 2 2_DataSet" xfId="9875" xr:uid="{C9D650F4-9188-4C19-81A9-2E4977EDFDD6}"/>
    <cellStyle name="Comma 15 4 2 2 2 3" xfId="9876" xr:uid="{F37CA207-D51D-4361-A147-6D7306F8156E}"/>
    <cellStyle name="Comma 15 4 2 2 2 3 2" xfId="9877" xr:uid="{2253F31D-FF22-4FE3-BF46-E0C0DFE6EA77}"/>
    <cellStyle name="Comma 15 4 2 2 2 3 2 2" xfId="9878" xr:uid="{D2FEF245-72EF-4126-933C-6AE3FDBDF3A7}"/>
    <cellStyle name="Comma 15 4 2 2 2 3 2_DataSet" xfId="9879" xr:uid="{770AA715-4452-4CD7-8580-9A3E84E36F43}"/>
    <cellStyle name="Comma 15 4 2 2 2 3 3" xfId="9880" xr:uid="{A9957779-ED54-48DB-A12A-34795435F355}"/>
    <cellStyle name="Comma 15 4 2 2 2 3_DataSet" xfId="9881" xr:uid="{4628EF06-3556-4DB1-97CA-A3001B3BCCE4}"/>
    <cellStyle name="Comma 15 4 2 2 2 4" xfId="9882" xr:uid="{E64DD864-B1D1-4344-B5A0-FCBB04E82D2B}"/>
    <cellStyle name="Comma 15 4 2 2 2 4 2" xfId="9883" xr:uid="{B873E3AF-F73F-4C67-8251-6CFB41374054}"/>
    <cellStyle name="Comma 15 4 2 2 2 4_DataSet" xfId="9884" xr:uid="{6015F0AD-2182-4DD6-8DF2-B2A9941EC897}"/>
    <cellStyle name="Comma 15 4 2 2 2 5" xfId="9885" xr:uid="{59AC2525-7E17-46C6-AAAA-6CC547BB408B}"/>
    <cellStyle name="Comma 15 4 2 2 2_DataSet" xfId="9886" xr:uid="{B109E7E8-4BEB-4B01-B7C0-02CA1AD0E69A}"/>
    <cellStyle name="Comma 15 4 2 2 3" xfId="9887" xr:uid="{2051A990-5941-4761-893F-64B6F62471AC}"/>
    <cellStyle name="Comma 15 4 2 2 3 2" xfId="9888" xr:uid="{4CC580E4-3DF1-4194-8B14-B45F3562FA3B}"/>
    <cellStyle name="Comma 15 4 2 2 3 2 2" xfId="9889" xr:uid="{78B1573E-98CD-4317-A985-C4FC0593EE4F}"/>
    <cellStyle name="Comma 15 4 2 2 3 2 2 2" xfId="9890" xr:uid="{27C321EA-E836-4D23-A9D2-05A81DE82CDF}"/>
    <cellStyle name="Comma 15 4 2 2 3 2 2_DataSet" xfId="9891" xr:uid="{625C1BBE-4A70-49FF-A378-B4725B7FF29F}"/>
    <cellStyle name="Comma 15 4 2 2 3 2 3" xfId="9892" xr:uid="{D6587A7A-605C-4B91-8447-02DC08A58E75}"/>
    <cellStyle name="Comma 15 4 2 2 3 2_DataSet" xfId="9893" xr:uid="{2B2CFD2A-FA67-489D-90E1-088F74E54766}"/>
    <cellStyle name="Comma 15 4 2 2 3 3" xfId="9894" xr:uid="{DA5792B0-E66F-4D89-990E-212ABE006151}"/>
    <cellStyle name="Comma 15 4 2 2 3 3 2" xfId="9895" xr:uid="{179AD50E-B81A-4266-9C2F-86B3002F3CD9}"/>
    <cellStyle name="Comma 15 4 2 2 3 3_DataSet" xfId="9896" xr:uid="{2892A93E-0BB1-4931-B639-13BD05E73184}"/>
    <cellStyle name="Comma 15 4 2 2 3 4" xfId="9897" xr:uid="{E8DE35E5-A67C-479B-A8C8-60ABB637508A}"/>
    <cellStyle name="Comma 15 4 2 2 3_DataSet" xfId="9898" xr:uid="{D287C401-75B9-4C19-91A9-D7B1C5D98A85}"/>
    <cellStyle name="Comma 15 4 2 2 4" xfId="9899" xr:uid="{9CDA0BB6-C581-485A-9305-D175BD523C54}"/>
    <cellStyle name="Comma 15 4 2 2 4 2" xfId="9900" xr:uid="{94931714-A68A-40D7-AAFF-F57F87BE0DA4}"/>
    <cellStyle name="Comma 15 4 2 2 4 2 2" xfId="9901" xr:uid="{449171F3-C1DF-4F64-8B21-DBF0570580C8}"/>
    <cellStyle name="Comma 15 4 2 2 4 2_DataSet" xfId="9902" xr:uid="{9D0F54C6-D908-4F98-A17A-5EF97ACF421E}"/>
    <cellStyle name="Comma 15 4 2 2 4 3" xfId="9903" xr:uid="{DF9942B9-D16C-4A82-997D-68125906338E}"/>
    <cellStyle name="Comma 15 4 2 2 4_DataSet" xfId="9904" xr:uid="{13A84689-0D1E-4C25-9675-FF04F77B6EA1}"/>
    <cellStyle name="Comma 15 4 2 2 5" xfId="9905" xr:uid="{E2A9BFA6-15D8-4B9B-AA17-E615EA44466C}"/>
    <cellStyle name="Comma 15 4 2 2 5 2" xfId="9906" xr:uid="{2173F955-6E85-4095-8DEC-E76F509D98FF}"/>
    <cellStyle name="Comma 15 4 2 2 5_DataSet" xfId="9907" xr:uid="{D5FC3E34-E856-4AEB-9993-8100F3FAD724}"/>
    <cellStyle name="Comma 15 4 2 2 6" xfId="9908" xr:uid="{218A014D-DF12-430B-A9A4-4F75F00F19F7}"/>
    <cellStyle name="Comma 15 4 2 2_ACT Segment adj EBITDA" xfId="9909" xr:uid="{3B960C84-802C-4380-ACF3-D27CEF7F3E0F}"/>
    <cellStyle name="Comma 15 4 2 3" xfId="9910" xr:uid="{51FC6674-8618-450C-89C3-440AF2560DE0}"/>
    <cellStyle name="Comma 15 4 2 3 2" xfId="9911" xr:uid="{E38754D6-70A4-41E2-9C55-A8898838DF20}"/>
    <cellStyle name="Comma 15 4 2 3 2 2" xfId="9912" xr:uid="{C0441CE4-EB73-4A24-AB52-4E851ADAF2C6}"/>
    <cellStyle name="Comma 15 4 2 3 2 2 2" xfId="9913" xr:uid="{05BA6682-9EF2-4268-BB70-140D123FC9E9}"/>
    <cellStyle name="Comma 15 4 2 3 2 2 2 2" xfId="9914" xr:uid="{E4E078AB-5276-46A0-9AC7-008D85D977A0}"/>
    <cellStyle name="Comma 15 4 2 3 2 2 2 2 2" xfId="9915" xr:uid="{10A82A84-E0E5-4298-B67D-A9E878A4F48E}"/>
    <cellStyle name="Comma 15 4 2 3 2 2 2 2_DataSet" xfId="9916" xr:uid="{344E2A9E-9F62-4472-9543-A8BFB3E39EEF}"/>
    <cellStyle name="Comma 15 4 2 3 2 2 2 3" xfId="9917" xr:uid="{6772DBA5-E7D2-4DD0-8156-0A1B66C5CF89}"/>
    <cellStyle name="Comma 15 4 2 3 2 2 2_DataSet" xfId="9918" xr:uid="{1F58B29F-71F0-4A58-9D79-A157D3D719D6}"/>
    <cellStyle name="Comma 15 4 2 3 2 2 3" xfId="9919" xr:uid="{B60B215D-D53B-4FC2-92DF-662B27C96807}"/>
    <cellStyle name="Comma 15 4 2 3 2 2 3 2" xfId="9920" xr:uid="{FF71A6F5-6F3F-4A9B-AD68-CD40CF69412B}"/>
    <cellStyle name="Comma 15 4 2 3 2 2 3_DataSet" xfId="9921" xr:uid="{872FD68D-54E6-4570-BB06-22BF8C3CF327}"/>
    <cellStyle name="Comma 15 4 2 3 2 2 4" xfId="9922" xr:uid="{92D3D61F-A15C-41C4-ADA2-73F3F10EA683}"/>
    <cellStyle name="Comma 15 4 2 3 2 2_DataSet" xfId="9923" xr:uid="{02AE6090-D4A2-4105-8277-8863FBC1D8F5}"/>
    <cellStyle name="Comma 15 4 2 3 2 3" xfId="9924" xr:uid="{45158D9C-E4DA-4AFD-8CA6-8749FD4B80DD}"/>
    <cellStyle name="Comma 15 4 2 3 2 3 2" xfId="9925" xr:uid="{8517A203-A7EC-4AB5-B74E-DB5EDE8F2729}"/>
    <cellStyle name="Comma 15 4 2 3 2 3 2 2" xfId="9926" xr:uid="{74022C67-137F-4259-A4C8-52C24244F1FD}"/>
    <cellStyle name="Comma 15 4 2 3 2 3 2_DataSet" xfId="9927" xr:uid="{E14771E4-8A7E-461A-ADE4-FE61B807FE6B}"/>
    <cellStyle name="Comma 15 4 2 3 2 3 3" xfId="9928" xr:uid="{33810759-1C60-4EE3-90D9-5F46D3E6642C}"/>
    <cellStyle name="Comma 15 4 2 3 2 3_DataSet" xfId="9929" xr:uid="{C6460F11-6873-4F71-8822-E56BAA1FBD40}"/>
    <cellStyle name="Comma 15 4 2 3 2 4" xfId="9930" xr:uid="{E7CC2722-4F67-4661-ADB0-DC0AEA5C853B}"/>
    <cellStyle name="Comma 15 4 2 3 2 4 2" xfId="9931" xr:uid="{57F2B343-2B42-42F6-B172-A64DBFA6786C}"/>
    <cellStyle name="Comma 15 4 2 3 2 4_DataSet" xfId="9932" xr:uid="{CDC7B54B-145C-453F-9484-DC31A9690FC8}"/>
    <cellStyle name="Comma 15 4 2 3 2 5" xfId="9933" xr:uid="{DAD72582-FC8D-48B0-B821-65422F3538C2}"/>
    <cellStyle name="Comma 15 4 2 3 2_DataSet" xfId="9934" xr:uid="{C34BE585-583D-4EC5-BC9A-70A4AE29B955}"/>
    <cellStyle name="Comma 15 4 2 3 3" xfId="9935" xr:uid="{63AD2953-D1B2-494F-83DB-816FD77741E3}"/>
    <cellStyle name="Comma 15 4 2 3 3 2" xfId="9936" xr:uid="{6C8A5147-DF0A-4CC6-8383-E82A351203D9}"/>
    <cellStyle name="Comma 15 4 2 3 3 2 2" xfId="9937" xr:uid="{5D29431C-756A-47B7-9B0B-DFEFEF3BE592}"/>
    <cellStyle name="Comma 15 4 2 3 3 2 2 2" xfId="9938" xr:uid="{586AEE2B-8279-408B-BC36-AFABFE162954}"/>
    <cellStyle name="Comma 15 4 2 3 3 2 2_DataSet" xfId="9939" xr:uid="{6142E47E-0798-4EA7-8934-6AD153BC06F9}"/>
    <cellStyle name="Comma 15 4 2 3 3 2 3" xfId="9940" xr:uid="{B061CFAF-3E81-48E8-A984-0B53DA644680}"/>
    <cellStyle name="Comma 15 4 2 3 3 2_DataSet" xfId="9941" xr:uid="{F803C3DC-A37A-4AB5-A1BB-23B35FE48C75}"/>
    <cellStyle name="Comma 15 4 2 3 3 3" xfId="9942" xr:uid="{27BCD3CD-F713-4B3F-849D-6D91092FF648}"/>
    <cellStyle name="Comma 15 4 2 3 3 3 2" xfId="9943" xr:uid="{689840E0-AF89-4398-A914-FE06FC095BF7}"/>
    <cellStyle name="Comma 15 4 2 3 3 3_DataSet" xfId="9944" xr:uid="{CBC6A337-5E00-4408-BEEB-C8FD3A12212C}"/>
    <cellStyle name="Comma 15 4 2 3 3 4" xfId="9945" xr:uid="{2678D95D-E5DE-4049-A684-8FE06A14FB2B}"/>
    <cellStyle name="Comma 15 4 2 3 3_DataSet" xfId="9946" xr:uid="{0B41E87D-B91D-46BB-9C2D-89E506D2EADD}"/>
    <cellStyle name="Comma 15 4 2 3 4" xfId="9947" xr:uid="{2FF840CA-2431-45A2-A49D-93FC2B1C2AC8}"/>
    <cellStyle name="Comma 15 4 2 3 4 2" xfId="9948" xr:uid="{E2663C15-8C84-4D38-BC34-4D43D1F5D7BE}"/>
    <cellStyle name="Comma 15 4 2 3 4 2 2" xfId="9949" xr:uid="{F01B8900-EE1B-4707-BC27-9C923142AE3C}"/>
    <cellStyle name="Comma 15 4 2 3 4 2_DataSet" xfId="9950" xr:uid="{F78C8DB1-7314-4FB5-9095-47A218AA4BC0}"/>
    <cellStyle name="Comma 15 4 2 3 4 3" xfId="9951" xr:uid="{06582F47-973B-4A1E-9D61-FAF523C5583F}"/>
    <cellStyle name="Comma 15 4 2 3 4_DataSet" xfId="9952" xr:uid="{18CF5157-30BD-4434-B5E6-25B8475F8F78}"/>
    <cellStyle name="Comma 15 4 2 3 5" xfId="9953" xr:uid="{52AAB811-15C6-45E9-A037-6003066814B8}"/>
    <cellStyle name="Comma 15 4 2 3 5 2" xfId="9954" xr:uid="{CF15CEC7-8B58-4E02-9441-E43A3A2A8F77}"/>
    <cellStyle name="Comma 15 4 2 3 5_DataSet" xfId="9955" xr:uid="{EBB6C90E-43C4-4D20-B509-F772F277401E}"/>
    <cellStyle name="Comma 15 4 2 3 6" xfId="9956" xr:uid="{F7868160-874A-46E3-9D37-0279C699F457}"/>
    <cellStyle name="Comma 15 4 2 3_ACT Segment adj EBITDA" xfId="9957" xr:uid="{E2F5BF88-5190-4205-871B-2F3F84F30968}"/>
    <cellStyle name="Comma 15 4 2 4" xfId="9958" xr:uid="{ECA41EDD-B19D-4C2A-8B4C-BB09A5B728D3}"/>
    <cellStyle name="Comma 15 4 2 4 2" xfId="9959" xr:uid="{EC3F4DBA-CAA4-4D3F-90B0-88957332ADF9}"/>
    <cellStyle name="Comma 15 4 2 4 2 2" xfId="9960" xr:uid="{E60B6441-EDE4-43A0-8C69-78062859CC92}"/>
    <cellStyle name="Comma 15 4 2 4 2 2 2" xfId="9961" xr:uid="{8F141B3A-3DBC-4081-8843-702D28A27D13}"/>
    <cellStyle name="Comma 15 4 2 4 2 2 2 2" xfId="9962" xr:uid="{4397D23E-67F7-480C-9141-AA6512E84419}"/>
    <cellStyle name="Comma 15 4 2 4 2 2 2_DataSet" xfId="9963" xr:uid="{B92798D8-4791-42E1-B1A9-070BEC6F924D}"/>
    <cellStyle name="Comma 15 4 2 4 2 2 3" xfId="9964" xr:uid="{4C77E146-5708-4A29-BB18-1EC8EC9A3C8E}"/>
    <cellStyle name="Comma 15 4 2 4 2 2_DataSet" xfId="9965" xr:uid="{0E133447-0187-4496-9504-62B45344AE34}"/>
    <cellStyle name="Comma 15 4 2 4 2 3" xfId="9966" xr:uid="{F9605912-6D0C-4866-BBF3-C1EAB089957B}"/>
    <cellStyle name="Comma 15 4 2 4 2 3 2" xfId="9967" xr:uid="{E08B6A68-1F06-4750-B153-67062D396AC0}"/>
    <cellStyle name="Comma 15 4 2 4 2 3_DataSet" xfId="9968" xr:uid="{BA6AF0C2-E6CE-4419-B673-F87DCE9272C4}"/>
    <cellStyle name="Comma 15 4 2 4 2 4" xfId="9969" xr:uid="{B93FC2C1-03B1-4603-8DFB-707371204CE2}"/>
    <cellStyle name="Comma 15 4 2 4 2_DataSet" xfId="9970" xr:uid="{F0DDDFD5-F28B-4164-92E1-5F6A0A43D195}"/>
    <cellStyle name="Comma 15 4 2 4 3" xfId="9971" xr:uid="{EA87A4E3-D34E-4821-9918-EF41B09E896D}"/>
    <cellStyle name="Comma 15 4 2 4 3 2" xfId="9972" xr:uid="{84AF834F-87EB-4F00-8CE6-D9081946F2B2}"/>
    <cellStyle name="Comma 15 4 2 4 3 2 2" xfId="9973" xr:uid="{B148AABB-2C9F-4E32-8360-95221DF1EB33}"/>
    <cellStyle name="Comma 15 4 2 4 3 2_DataSet" xfId="9974" xr:uid="{3DCDB54D-6515-4830-94D8-B0FF8CE13936}"/>
    <cellStyle name="Comma 15 4 2 4 3 3" xfId="9975" xr:uid="{4964415E-35FD-4DDD-BF0D-659E1EC07EC9}"/>
    <cellStyle name="Comma 15 4 2 4 3_DataSet" xfId="9976" xr:uid="{EF6E80A3-CDE4-4D1A-86C7-C3C40DFE0946}"/>
    <cellStyle name="Comma 15 4 2 4 4" xfId="9977" xr:uid="{2B5C1C7D-36B7-45B3-99B3-780CC6B9AF61}"/>
    <cellStyle name="Comma 15 4 2 4 4 2" xfId="9978" xr:uid="{20600D79-F750-490B-A818-775BB5395CDA}"/>
    <cellStyle name="Comma 15 4 2 4 4_DataSet" xfId="9979" xr:uid="{CA351945-0052-4FF4-833D-763DE37317F0}"/>
    <cellStyle name="Comma 15 4 2 4 5" xfId="9980" xr:uid="{3BB42255-C2C6-49EC-8B4E-D1CD767733DE}"/>
    <cellStyle name="Comma 15 4 2 4_DataSet" xfId="9981" xr:uid="{1EBDAAA2-AAFB-4C73-A6EF-2E1F0FEEFEE0}"/>
    <cellStyle name="Comma 15 4 2 5" xfId="9982" xr:uid="{43132C6D-3212-4A0B-8F07-0D5E6742BE9E}"/>
    <cellStyle name="Comma 15 4 2 5 2" xfId="9983" xr:uid="{E6614158-16EA-494E-908A-2AD630996915}"/>
    <cellStyle name="Comma 15 4 2 5 2 2" xfId="9984" xr:uid="{96F96D10-6780-41E8-A7A9-5910BD0B1A6E}"/>
    <cellStyle name="Comma 15 4 2 5 2 2 2" xfId="9985" xr:uid="{22C3F87B-90E4-4329-ACE7-C8B9BD568D2D}"/>
    <cellStyle name="Comma 15 4 2 5 2 2_DataSet" xfId="9986" xr:uid="{56BC59A8-517D-47A4-BD58-2CBCE68488C3}"/>
    <cellStyle name="Comma 15 4 2 5 2 3" xfId="9987" xr:uid="{572812BC-CF2A-4B4D-838E-8D3E40BBCA19}"/>
    <cellStyle name="Comma 15 4 2 5 2_DataSet" xfId="9988" xr:uid="{CE1647F5-AC6A-44F1-B25C-DDC2D3E2C354}"/>
    <cellStyle name="Comma 15 4 2 5 3" xfId="9989" xr:uid="{B0E4820C-CF26-426B-B37C-06B053F31D24}"/>
    <cellStyle name="Comma 15 4 2 5 3 2" xfId="9990" xr:uid="{F8D1520A-0E70-46F1-9016-4B108760B204}"/>
    <cellStyle name="Comma 15 4 2 5 3_DataSet" xfId="9991" xr:uid="{CBA79480-ED09-45A2-A73E-DBE5F654B60C}"/>
    <cellStyle name="Comma 15 4 2 5 4" xfId="9992" xr:uid="{1ED8523E-FD75-4F1E-B730-6315845C4314}"/>
    <cellStyle name="Comma 15 4 2 5_DataSet" xfId="9993" xr:uid="{2D2B8325-6862-467B-BEB8-157B9AEBC55A}"/>
    <cellStyle name="Comma 15 4 2 6" xfId="9994" xr:uid="{2DD2AD4F-28C5-4B54-A0F6-97B1272190CE}"/>
    <cellStyle name="Comma 15 4 2 6 2" xfId="9995" xr:uid="{93C57D6C-1D62-4E4E-A11B-02A1B77BAD02}"/>
    <cellStyle name="Comma 15 4 2 6 2 2" xfId="9996" xr:uid="{CA5108B1-7136-4CE4-A9C5-FCEC5C5532E6}"/>
    <cellStyle name="Comma 15 4 2 6 2_DataSet" xfId="9997" xr:uid="{28BF02D0-79A0-4E47-9B4C-5BDED3214C30}"/>
    <cellStyle name="Comma 15 4 2 6 3" xfId="9998" xr:uid="{0D8B9E04-2F62-40E4-945C-1AD2C46A9EFB}"/>
    <cellStyle name="Comma 15 4 2 6_DataSet" xfId="9999" xr:uid="{71E8308F-AD16-4471-A5F5-8667DF0D03E6}"/>
    <cellStyle name="Comma 15 4 2 7" xfId="10000" xr:uid="{ABB92438-0AA5-4D1E-9705-BCD8B20911D0}"/>
    <cellStyle name="Comma 15 4 2 7 2" xfId="10001" xr:uid="{41A5D181-6480-4AD6-BEEF-50C83A115C13}"/>
    <cellStyle name="Comma 15 4 2 7_DataSet" xfId="10002" xr:uid="{E9250543-7F52-4978-BC27-79F420FDD33E}"/>
    <cellStyle name="Comma 15 4 2 8" xfId="10003" xr:uid="{D672E391-3F82-4A9F-9078-20DFB506B42D}"/>
    <cellStyle name="Comma 15 4 2_ACT Segment adj EBITDA" xfId="10004" xr:uid="{EC3022DC-D6AD-4146-B1E7-FBA9FD41E74D}"/>
    <cellStyle name="Comma 15 4 3" xfId="10005" xr:uid="{F5141748-BCDF-49E7-A9E6-FFF6E1381806}"/>
    <cellStyle name="Comma 15 4 3 2" xfId="10006" xr:uid="{70F72F67-156E-4C61-B4E2-D87ABC206F6D}"/>
    <cellStyle name="Comma 15 4 3 2 2" xfId="10007" xr:uid="{BF0AE9BD-B85C-4D6F-AE57-9AB93CAE5C94}"/>
    <cellStyle name="Comma 15 4 3 2 2 2" xfId="10008" xr:uid="{3F87EC57-F1AB-4B28-A5D7-658C6BD2690A}"/>
    <cellStyle name="Comma 15 4 3 2 2 2 2" xfId="10009" xr:uid="{EED92D83-1650-4C5B-97CA-F26CE8EA026B}"/>
    <cellStyle name="Comma 15 4 3 2 2 2 2 2" xfId="10010" xr:uid="{A43F63A1-B52B-4A29-A97E-C7C45A6EA215}"/>
    <cellStyle name="Comma 15 4 3 2 2 2 2_DataSet" xfId="10011" xr:uid="{7BC52EBB-51C8-432C-BFB5-77B9F8E1FCDA}"/>
    <cellStyle name="Comma 15 4 3 2 2 2 3" xfId="10012" xr:uid="{9718F37D-63F6-4E65-88CD-764BFBB29E3B}"/>
    <cellStyle name="Comma 15 4 3 2 2 2_DataSet" xfId="10013" xr:uid="{2AA221D4-509E-447D-B913-B22F35D591C4}"/>
    <cellStyle name="Comma 15 4 3 2 2 3" xfId="10014" xr:uid="{36D9EB2B-E996-41E5-9C48-F855283DA93A}"/>
    <cellStyle name="Comma 15 4 3 2 2 3 2" xfId="10015" xr:uid="{25F69BEC-58EF-4BF0-8ACC-BA874B9CB368}"/>
    <cellStyle name="Comma 15 4 3 2 2 3_DataSet" xfId="10016" xr:uid="{0E36466C-3CAD-4041-86D5-7FB1C1C6D26E}"/>
    <cellStyle name="Comma 15 4 3 2 2 4" xfId="10017" xr:uid="{A22018B4-85FB-46DF-9272-0D6412381671}"/>
    <cellStyle name="Comma 15 4 3 2 2_DataSet" xfId="10018" xr:uid="{D0F2FBDE-2EB3-4EAC-99B4-79CD3A5D979B}"/>
    <cellStyle name="Comma 15 4 3 2 3" xfId="10019" xr:uid="{6FED9ECE-E40A-4517-940F-39189B667D33}"/>
    <cellStyle name="Comma 15 4 3 2 3 2" xfId="10020" xr:uid="{44D4C532-CA59-4D67-A033-6AB48B023A3D}"/>
    <cellStyle name="Comma 15 4 3 2 3 2 2" xfId="10021" xr:uid="{7AE1A145-87DA-41C6-97A1-7C3A9B7B448B}"/>
    <cellStyle name="Comma 15 4 3 2 3 2_DataSet" xfId="10022" xr:uid="{4AA76A9D-1B7C-4E3D-89F2-F7787F343DFA}"/>
    <cellStyle name="Comma 15 4 3 2 3 3" xfId="10023" xr:uid="{24883EB3-7013-49B7-B879-13B7C37FB646}"/>
    <cellStyle name="Comma 15 4 3 2 3_DataSet" xfId="10024" xr:uid="{EAE474B2-479B-4646-94E9-0BE84C73613B}"/>
    <cellStyle name="Comma 15 4 3 2 4" xfId="10025" xr:uid="{02402BD3-FFF2-41D6-961E-46A31AC571F6}"/>
    <cellStyle name="Comma 15 4 3 2 4 2" xfId="10026" xr:uid="{AFB805F4-242E-4E26-A3CC-D681515DE181}"/>
    <cellStyle name="Comma 15 4 3 2 4_DataSet" xfId="10027" xr:uid="{6B35348F-CAAE-44C5-B431-1372282BDF12}"/>
    <cellStyle name="Comma 15 4 3 2 5" xfId="10028" xr:uid="{4C5D4984-1ED8-4BAD-BE16-FC92FE544DA8}"/>
    <cellStyle name="Comma 15 4 3 2_DataSet" xfId="10029" xr:uid="{70EA7EAC-95EE-4A56-BE14-AD9D1B4ED59E}"/>
    <cellStyle name="Comma 15 4 3 3" xfId="10030" xr:uid="{6FE2C254-22FA-4C14-8C54-DCBDE69A74D6}"/>
    <cellStyle name="Comma 15 4 3 3 2" xfId="10031" xr:uid="{471D2A49-9F4E-403E-81DB-44FC20E20BE6}"/>
    <cellStyle name="Comma 15 4 3 3 2 2" xfId="10032" xr:uid="{D2D5381F-2F6B-43F0-9E38-4FA5AD43B5B2}"/>
    <cellStyle name="Comma 15 4 3 3 2 2 2" xfId="10033" xr:uid="{A86F0101-6065-4A3C-AD6B-C17DE98D011D}"/>
    <cellStyle name="Comma 15 4 3 3 2 2_DataSet" xfId="10034" xr:uid="{46466769-3B74-49CF-9674-685E2785D98E}"/>
    <cellStyle name="Comma 15 4 3 3 2 3" xfId="10035" xr:uid="{9AE361B9-0DF1-466E-93B7-0AC5DFA35CCA}"/>
    <cellStyle name="Comma 15 4 3 3 2_DataSet" xfId="10036" xr:uid="{DD7E8C8F-6E9C-4683-8A07-DFD9D56BF592}"/>
    <cellStyle name="Comma 15 4 3 3 3" xfId="10037" xr:uid="{B24E8336-C5E8-41CF-9DAD-2383091942C5}"/>
    <cellStyle name="Comma 15 4 3 3 3 2" xfId="10038" xr:uid="{F8BB275F-6D2F-4625-A9A5-E9AC8728554F}"/>
    <cellStyle name="Comma 15 4 3 3 3_DataSet" xfId="10039" xr:uid="{720A9042-18FF-4E62-AC74-FF5E0F91F602}"/>
    <cellStyle name="Comma 15 4 3 3 4" xfId="10040" xr:uid="{0E62B94A-F974-4A25-AB8C-AD92CC827A87}"/>
    <cellStyle name="Comma 15 4 3 3_DataSet" xfId="10041" xr:uid="{025134BD-5ABF-48BD-B1ED-F45EF7DE8521}"/>
    <cellStyle name="Comma 15 4 3 4" xfId="10042" xr:uid="{84A59A0C-685E-4C02-B4D6-009C2A07D148}"/>
    <cellStyle name="Comma 15 4 3 4 2" xfId="10043" xr:uid="{D5B08F35-515B-4766-824E-82445DF275DA}"/>
    <cellStyle name="Comma 15 4 3 4 2 2" xfId="10044" xr:uid="{69C923E4-951F-4C5B-87E7-ADC7ECDF14F9}"/>
    <cellStyle name="Comma 15 4 3 4 2_DataSet" xfId="10045" xr:uid="{C1751DE9-62B8-46EC-9327-D270CC7D0119}"/>
    <cellStyle name="Comma 15 4 3 4 3" xfId="10046" xr:uid="{C96F9A34-8B11-44B2-9468-CEE183B14926}"/>
    <cellStyle name="Comma 15 4 3 4_DataSet" xfId="10047" xr:uid="{B9837C37-7904-40A7-9494-30129A9E1B3D}"/>
    <cellStyle name="Comma 15 4 3 5" xfId="10048" xr:uid="{03386E7D-6B3C-40A7-B552-68E7C6423BC2}"/>
    <cellStyle name="Comma 15 4 3 5 2" xfId="10049" xr:uid="{0A9D8F2C-3969-40CC-8856-E2DD7122C31B}"/>
    <cellStyle name="Comma 15 4 3 5_DataSet" xfId="10050" xr:uid="{C9745C97-D649-4E24-A9EF-D90D5752509D}"/>
    <cellStyle name="Comma 15 4 3 6" xfId="10051" xr:uid="{A1BC6638-7978-43B9-9975-BA8D7794EC4B}"/>
    <cellStyle name="Comma 15 4 3_ACT Segment adj EBITDA" xfId="10052" xr:uid="{7C827B65-1795-49EA-B16D-6AEE17AAAA59}"/>
    <cellStyle name="Comma 15 4 4" xfId="10053" xr:uid="{D3122253-11D6-405E-9681-3FC7BD64D0A1}"/>
    <cellStyle name="Comma 15 4 4 2" xfId="10054" xr:uid="{FCA7BFB6-B0E1-4EAC-BCB6-CDC37A7E94FA}"/>
    <cellStyle name="Comma 15 4 4 2 2" xfId="10055" xr:uid="{4E3BF455-7CA5-49AD-A1D3-0D240621E00E}"/>
    <cellStyle name="Comma 15 4 4 2 2 2" xfId="10056" xr:uid="{0BCF8401-D912-4D83-8EBA-1DCF8CB6C1ED}"/>
    <cellStyle name="Comma 15 4 4 2 2 2 2" xfId="10057" xr:uid="{15A9F356-F2E4-4093-88D4-40AD38297D1D}"/>
    <cellStyle name="Comma 15 4 4 2 2 2 2 2" xfId="10058" xr:uid="{99B8FE5F-14E1-411C-8205-6A9C9101D22A}"/>
    <cellStyle name="Comma 15 4 4 2 2 2 2_DataSet" xfId="10059" xr:uid="{F6E79BF7-428F-4D5A-9D9F-3C293B46DAF1}"/>
    <cellStyle name="Comma 15 4 4 2 2 2 3" xfId="10060" xr:uid="{B09BA5BC-6240-4B0D-82E4-C33FAF04B180}"/>
    <cellStyle name="Comma 15 4 4 2 2 2_DataSet" xfId="10061" xr:uid="{C4F0EE1B-79D6-46C9-B152-4367D9D253C9}"/>
    <cellStyle name="Comma 15 4 4 2 2 3" xfId="10062" xr:uid="{6805BF6B-FF5E-4345-89FB-74C1E5021181}"/>
    <cellStyle name="Comma 15 4 4 2 2 3 2" xfId="10063" xr:uid="{B395895B-B77F-4B4B-85B0-94D134999216}"/>
    <cellStyle name="Comma 15 4 4 2 2 3_DataSet" xfId="10064" xr:uid="{150238B4-D8F0-484A-A142-60D28D49BB34}"/>
    <cellStyle name="Comma 15 4 4 2 2 4" xfId="10065" xr:uid="{ACBA5B37-6227-4712-ADB9-767DCA1AF5A4}"/>
    <cellStyle name="Comma 15 4 4 2 2_DataSet" xfId="10066" xr:uid="{BC99EB04-38A5-4F1B-ADD6-F06C1AD424AF}"/>
    <cellStyle name="Comma 15 4 4 2 3" xfId="10067" xr:uid="{EE88B30C-00FB-432C-A417-F2B39199C497}"/>
    <cellStyle name="Comma 15 4 4 2 3 2" xfId="10068" xr:uid="{DAA9E742-A077-47FE-9E78-8C39E62D8609}"/>
    <cellStyle name="Comma 15 4 4 2 3 2 2" xfId="10069" xr:uid="{F95A602B-E884-4FC8-8968-78BF40528947}"/>
    <cellStyle name="Comma 15 4 4 2 3 2_DataSet" xfId="10070" xr:uid="{C29BA718-00D6-4B4C-890C-127833FAB1A6}"/>
    <cellStyle name="Comma 15 4 4 2 3 3" xfId="10071" xr:uid="{42B6966E-8732-487D-80BE-F3D9B5144D80}"/>
    <cellStyle name="Comma 15 4 4 2 3_DataSet" xfId="10072" xr:uid="{BFA3CD9D-DEB1-41A2-99DB-3799A5EDD5E3}"/>
    <cellStyle name="Comma 15 4 4 2 4" xfId="10073" xr:uid="{C8BF39EF-4DD8-4F7F-94A1-652DECD51F62}"/>
    <cellStyle name="Comma 15 4 4 2 4 2" xfId="10074" xr:uid="{7D214B12-863A-4ECA-A909-E40674C3FEC0}"/>
    <cellStyle name="Comma 15 4 4 2 4_DataSet" xfId="10075" xr:uid="{BCB95AD5-5779-44A5-8429-646868E1DB01}"/>
    <cellStyle name="Comma 15 4 4 2 5" xfId="10076" xr:uid="{F38BFADF-30B0-43A6-8276-BF598A1A8209}"/>
    <cellStyle name="Comma 15 4 4 2_DataSet" xfId="10077" xr:uid="{EBC74AA8-297A-49F3-AD08-E8B5294D0E60}"/>
    <cellStyle name="Comma 15 4 4 3" xfId="10078" xr:uid="{9896CC3E-4EF7-46DC-88EC-D5F1F869D274}"/>
    <cellStyle name="Comma 15 4 4 3 2" xfId="10079" xr:uid="{A6E4356B-F4E5-4B7D-B042-84C1F7AFDB1E}"/>
    <cellStyle name="Comma 15 4 4 3 2 2" xfId="10080" xr:uid="{07312E86-BADC-4C16-9C72-A892727E5429}"/>
    <cellStyle name="Comma 15 4 4 3 2 2 2" xfId="10081" xr:uid="{3A27519A-F3B2-4124-88C6-BCF5A1BDA95F}"/>
    <cellStyle name="Comma 15 4 4 3 2 2_DataSet" xfId="10082" xr:uid="{CD420DDF-1B86-4960-B282-534F00784BE0}"/>
    <cellStyle name="Comma 15 4 4 3 2 3" xfId="10083" xr:uid="{F72CFC4E-6156-4CC4-8CBC-4BD836922079}"/>
    <cellStyle name="Comma 15 4 4 3 2_DataSet" xfId="10084" xr:uid="{704A244E-F750-4865-A84D-56EF0C54BEE2}"/>
    <cellStyle name="Comma 15 4 4 3 3" xfId="10085" xr:uid="{80F0C407-39BB-49B3-8AF6-D28069D6E47D}"/>
    <cellStyle name="Comma 15 4 4 3 3 2" xfId="10086" xr:uid="{D88870D2-5C4C-4BC4-95DD-3B03A6B419E4}"/>
    <cellStyle name="Comma 15 4 4 3 3_DataSet" xfId="10087" xr:uid="{6B77ABA2-9053-4303-B86A-FD900696DFE7}"/>
    <cellStyle name="Comma 15 4 4 3 4" xfId="10088" xr:uid="{3F28B697-C280-4C6D-8A60-BFA2DC6AFBC5}"/>
    <cellStyle name="Comma 15 4 4 3_DataSet" xfId="10089" xr:uid="{C5DE7070-39AE-40E6-8D77-EBF85F057F4F}"/>
    <cellStyle name="Comma 15 4 4 4" xfId="10090" xr:uid="{F83F2D05-E708-4A57-B6EA-600CA42AAF20}"/>
    <cellStyle name="Comma 15 4 4 4 2" xfId="10091" xr:uid="{D0155B92-1D9D-4967-8D74-F83D5DD2706D}"/>
    <cellStyle name="Comma 15 4 4 4 2 2" xfId="10092" xr:uid="{E668FE7C-1EF1-4CE5-AC38-0F09FA0C19FC}"/>
    <cellStyle name="Comma 15 4 4 4 2_DataSet" xfId="10093" xr:uid="{9A02AF2E-573B-4189-8FED-97338AFAC316}"/>
    <cellStyle name="Comma 15 4 4 4 3" xfId="10094" xr:uid="{3A42B7B6-EF31-44D9-AE40-0BB178301D1E}"/>
    <cellStyle name="Comma 15 4 4 4_DataSet" xfId="10095" xr:uid="{FE6B83A0-28D7-46A8-8162-FB30EA1D189D}"/>
    <cellStyle name="Comma 15 4 4 5" xfId="10096" xr:uid="{099A2CB8-767A-416C-9AB7-F3FE613FCC11}"/>
    <cellStyle name="Comma 15 4 4 5 2" xfId="10097" xr:uid="{A51DBCDC-4F93-41AD-B251-5590E6A7C977}"/>
    <cellStyle name="Comma 15 4 4 5_DataSet" xfId="10098" xr:uid="{22964768-5295-4AA8-B9CA-A8979DAC21A1}"/>
    <cellStyle name="Comma 15 4 4 6" xfId="10099" xr:uid="{4F238CE7-A9FA-44CE-B2A9-94F450830389}"/>
    <cellStyle name="Comma 15 4 4_ACT Segment adj EBITDA" xfId="10100" xr:uid="{F57C0540-0DAD-400D-B992-62C1F830DC6C}"/>
    <cellStyle name="Comma 15 4 5" xfId="10101" xr:uid="{023CBB32-A115-43BF-A92F-31455A748970}"/>
    <cellStyle name="Comma 15 4 5 2" xfId="10102" xr:uid="{83C0613B-3805-41CE-8F6A-633BBD9BEEA8}"/>
    <cellStyle name="Comma 15 4 5 2 2" xfId="10103" xr:uid="{0F572769-1CFC-41A7-B1F9-6C47AAF55AD3}"/>
    <cellStyle name="Comma 15 4 5 2 2 2" xfId="10104" xr:uid="{2885BDDE-F1E6-4885-A062-7CB43FE7FC66}"/>
    <cellStyle name="Comma 15 4 5 2 2 2 2" xfId="10105" xr:uid="{B8E7EC3C-B3C7-43AE-9B41-3A11A8B82521}"/>
    <cellStyle name="Comma 15 4 5 2 2 2_DataSet" xfId="10106" xr:uid="{4BB0F836-E87E-4494-B15F-1E34832C64C4}"/>
    <cellStyle name="Comma 15 4 5 2 2 3" xfId="10107" xr:uid="{345F1F1E-1C93-4FCB-BCF6-60184C9C871F}"/>
    <cellStyle name="Comma 15 4 5 2 2_DataSet" xfId="10108" xr:uid="{22D8B37A-3127-439C-A9C9-C2806F15E4F6}"/>
    <cellStyle name="Comma 15 4 5 2 3" xfId="10109" xr:uid="{62D70123-989D-4EEC-8D61-342B19C882C1}"/>
    <cellStyle name="Comma 15 4 5 2 3 2" xfId="10110" xr:uid="{2C0EE07C-AEDE-40A1-8BEB-7C48B95B2203}"/>
    <cellStyle name="Comma 15 4 5 2 3_DataSet" xfId="10111" xr:uid="{0BA48DF2-0516-4FF7-A356-9981F198C8D5}"/>
    <cellStyle name="Comma 15 4 5 2 4" xfId="10112" xr:uid="{EE814F96-4758-4F5C-8391-611F3509F0C5}"/>
    <cellStyle name="Comma 15 4 5 2_DataSet" xfId="10113" xr:uid="{926838FC-1A5F-4B56-9D04-3C7357375F8E}"/>
    <cellStyle name="Comma 15 4 5 3" xfId="10114" xr:uid="{2E88B21C-158A-4D0F-9B44-287E3776F214}"/>
    <cellStyle name="Comma 15 4 5 3 2" xfId="10115" xr:uid="{708F7DE0-39DC-4E78-BE1E-84B38878648F}"/>
    <cellStyle name="Comma 15 4 5 3 2 2" xfId="10116" xr:uid="{96D836DF-4AA6-419E-87DE-2DF5380B960A}"/>
    <cellStyle name="Comma 15 4 5 3 2_DataSet" xfId="10117" xr:uid="{B1834A3F-AB53-4F54-AD7B-F5636F792EA9}"/>
    <cellStyle name="Comma 15 4 5 3 3" xfId="10118" xr:uid="{BD723F61-E6CB-4448-941D-FEDDA3DEB68D}"/>
    <cellStyle name="Comma 15 4 5 3_DataSet" xfId="10119" xr:uid="{856399DA-D035-44BF-875A-F2FAC294D05F}"/>
    <cellStyle name="Comma 15 4 5 4" xfId="10120" xr:uid="{3020D7FA-AB77-4EED-8CA8-2ECC92D2BBA3}"/>
    <cellStyle name="Comma 15 4 5 4 2" xfId="10121" xr:uid="{2EA3EF98-47A7-4511-96A1-DA4436C205B4}"/>
    <cellStyle name="Comma 15 4 5 4_DataSet" xfId="10122" xr:uid="{A7117CD4-E096-4668-BCF8-0EE3970A1DF1}"/>
    <cellStyle name="Comma 15 4 5 5" xfId="10123" xr:uid="{DFC22DC1-E05D-4916-986B-17D7563AEC3F}"/>
    <cellStyle name="Comma 15 4 5_DataSet" xfId="10124" xr:uid="{379F8172-AAF1-4441-8B24-3D2FE9889A30}"/>
    <cellStyle name="Comma 15 4 6" xfId="10125" xr:uid="{D6D5C8DF-9D10-4026-9CFE-BCA38EEEB208}"/>
    <cellStyle name="Comma 15 4 6 2" xfId="10126" xr:uid="{C4365F85-7FBA-46EB-828C-6D7CB1A5BE5F}"/>
    <cellStyle name="Comma 15 4 6 2 2" xfId="10127" xr:uid="{895D4DC7-2DA3-49B9-AFD5-41E163EBDBD9}"/>
    <cellStyle name="Comma 15 4 6 2 2 2" xfId="10128" xr:uid="{05788128-C71F-4641-A0FB-4E45FDC97C16}"/>
    <cellStyle name="Comma 15 4 6 2 2_DataSet" xfId="10129" xr:uid="{05FFC706-26CF-4916-80AD-B72D9E33E6E4}"/>
    <cellStyle name="Comma 15 4 6 2 3" xfId="10130" xr:uid="{2F428A38-F057-48A3-B9FB-93FF9B914754}"/>
    <cellStyle name="Comma 15 4 6 2_DataSet" xfId="10131" xr:uid="{4FA3D08B-B940-43F4-B75F-06A6B66AB686}"/>
    <cellStyle name="Comma 15 4 6 3" xfId="10132" xr:uid="{8D9D4450-F822-4B82-BE79-E9FF1819DE18}"/>
    <cellStyle name="Comma 15 4 6 3 2" xfId="10133" xr:uid="{B27781F9-DCEA-4690-B54C-CFEEDC6D418A}"/>
    <cellStyle name="Comma 15 4 6 3_DataSet" xfId="10134" xr:uid="{3A79A0C9-F43F-46DD-A367-F602ECD30959}"/>
    <cellStyle name="Comma 15 4 6 4" xfId="10135" xr:uid="{8E5C33CD-67BA-469B-AC6E-ED0D3D240B3B}"/>
    <cellStyle name="Comma 15 4 6_DataSet" xfId="10136" xr:uid="{14960A45-3315-41FD-8B21-CED3AEDA9DCC}"/>
    <cellStyle name="Comma 15 4 7" xfId="10137" xr:uid="{7F327F6E-1EF9-458C-A7DB-07A869B4D742}"/>
    <cellStyle name="Comma 15 4 7 2" xfId="10138" xr:uid="{FE3CC4D1-2B5B-4CE7-8F07-765193F54C45}"/>
    <cellStyle name="Comma 15 4 7 2 2" xfId="10139" xr:uid="{029DCE21-8BF3-471A-9C0F-98C59C58740B}"/>
    <cellStyle name="Comma 15 4 7 2_DataSet" xfId="10140" xr:uid="{04275A73-4161-4CBA-A684-54A51B5A0ACB}"/>
    <cellStyle name="Comma 15 4 7 3" xfId="10141" xr:uid="{957E6A81-DAD9-4A30-ABA8-9C54679C85FD}"/>
    <cellStyle name="Comma 15 4 7_DataSet" xfId="10142" xr:uid="{FF05C924-9011-4FF7-A487-7E8D03991489}"/>
    <cellStyle name="Comma 15 4 8" xfId="10143" xr:uid="{8241BAB1-19F0-440D-9035-208988F8E46C}"/>
    <cellStyle name="Comma 15 4 8 2" xfId="10144" xr:uid="{6646A6F6-2ED7-484F-9BCC-9962164650A2}"/>
    <cellStyle name="Comma 15 4 8_DataSet" xfId="10145" xr:uid="{EC762591-F36E-4052-8EE6-53CB5D2D85C5}"/>
    <cellStyle name="Comma 15 4 9" xfId="10146" xr:uid="{4C205B40-FB9E-4690-9AFA-2082229882A8}"/>
    <cellStyle name="Comma 15 4_ACT Segment adj EBITDA" xfId="10147" xr:uid="{8AF365FA-276E-49A2-9802-72E6E6783AF8}"/>
    <cellStyle name="Comma 15 5" xfId="10148" xr:uid="{9ABF9210-BA68-45E3-9A5A-635311B96B92}"/>
    <cellStyle name="Comma 15 5 2" xfId="10149" xr:uid="{4AD4A74F-48ED-47E8-969F-38E741D99FB8}"/>
    <cellStyle name="Comma 15 5 2 2" xfId="10150" xr:uid="{13549FB1-20AC-4C40-89FA-C1071F81001E}"/>
    <cellStyle name="Comma 15 5 2 2 2" xfId="10151" xr:uid="{00B157EB-7202-4713-A23E-AC1753D8AEAE}"/>
    <cellStyle name="Comma 15 5 2 2 2 2" xfId="10152" xr:uid="{40D01165-EBE6-4893-87D9-4CCCAC0D8CB4}"/>
    <cellStyle name="Comma 15 5 2 2 2 2 2" xfId="10153" xr:uid="{9C26190D-62C7-4959-A04B-4B02EDD14222}"/>
    <cellStyle name="Comma 15 5 2 2 2 2 2 2" xfId="10154" xr:uid="{1C7486C9-2A23-49CC-8143-F10E929AC002}"/>
    <cellStyle name="Comma 15 5 2 2 2 2 2 2 2" xfId="10155" xr:uid="{A13E78F9-9DE4-464F-8CB5-BFE32B37E594}"/>
    <cellStyle name="Comma 15 5 2 2 2 2 2 2_DataSet" xfId="10156" xr:uid="{BBAD3F5C-A854-4195-B736-A1E8B35BB8F1}"/>
    <cellStyle name="Comma 15 5 2 2 2 2 2 3" xfId="10157" xr:uid="{25C92DDF-3C98-4643-A420-888C79226D85}"/>
    <cellStyle name="Comma 15 5 2 2 2 2 2_DataSet" xfId="10158" xr:uid="{65F3EFAA-FE0E-4E9F-9428-C5A2688A016F}"/>
    <cellStyle name="Comma 15 5 2 2 2 2 3" xfId="10159" xr:uid="{4B90BDDD-1FDA-45EA-970E-80782C7F1027}"/>
    <cellStyle name="Comma 15 5 2 2 2 2 3 2" xfId="10160" xr:uid="{5B722DBA-7A3B-4E3D-B822-3048A9C811D6}"/>
    <cellStyle name="Comma 15 5 2 2 2 2 3_DataSet" xfId="10161" xr:uid="{9DEB7CDE-4169-4254-8C65-A22D21AB2D6A}"/>
    <cellStyle name="Comma 15 5 2 2 2 2 4" xfId="10162" xr:uid="{2309D511-AB49-4898-924C-7EC5CE6EB7C2}"/>
    <cellStyle name="Comma 15 5 2 2 2 2_DataSet" xfId="10163" xr:uid="{65648FDF-614B-41E3-A3E7-1C1589551CF1}"/>
    <cellStyle name="Comma 15 5 2 2 2 3" xfId="10164" xr:uid="{57FBA922-0052-493F-8D04-E7A2C6E83A37}"/>
    <cellStyle name="Comma 15 5 2 2 2 3 2" xfId="10165" xr:uid="{2D545929-1319-41EB-8CAE-EDE44E5C5595}"/>
    <cellStyle name="Comma 15 5 2 2 2 3 2 2" xfId="10166" xr:uid="{8538E9C8-BC79-40AC-8534-A01A7985A1A4}"/>
    <cellStyle name="Comma 15 5 2 2 2 3 2_DataSet" xfId="10167" xr:uid="{10C11F41-1589-4B26-8447-B43C71C8A8ED}"/>
    <cellStyle name="Comma 15 5 2 2 2 3 3" xfId="10168" xr:uid="{39679F31-B860-49A5-9E1F-9137285C19D6}"/>
    <cellStyle name="Comma 15 5 2 2 2 3_DataSet" xfId="10169" xr:uid="{24CA5EA4-41D8-42A3-B5C8-13031BC325FA}"/>
    <cellStyle name="Comma 15 5 2 2 2 4" xfId="10170" xr:uid="{49DB4891-15A1-4EB6-A81C-DD80AD276937}"/>
    <cellStyle name="Comma 15 5 2 2 2 4 2" xfId="10171" xr:uid="{B86260FF-F379-4A80-A831-7AFCB6528CD0}"/>
    <cellStyle name="Comma 15 5 2 2 2 4_DataSet" xfId="10172" xr:uid="{E19D2976-358B-4696-A4B8-5944F62E6E5A}"/>
    <cellStyle name="Comma 15 5 2 2 2 5" xfId="10173" xr:uid="{2A9B133F-5B90-4E4B-8903-3CA93BCF3495}"/>
    <cellStyle name="Comma 15 5 2 2 2_DataSet" xfId="10174" xr:uid="{CB653F00-B390-42FF-95E2-38AEB05CD492}"/>
    <cellStyle name="Comma 15 5 2 2 3" xfId="10175" xr:uid="{C64B36A3-0CEC-4203-BCE8-99675C6B84BF}"/>
    <cellStyle name="Comma 15 5 2 2 3 2" xfId="10176" xr:uid="{E068D45D-AEC1-4D3F-BABC-737D05643AD4}"/>
    <cellStyle name="Comma 15 5 2 2 3 2 2" xfId="10177" xr:uid="{45F7F330-AE29-438A-A223-921CB1215DD9}"/>
    <cellStyle name="Comma 15 5 2 2 3 2 2 2" xfId="10178" xr:uid="{21C66316-C1EB-4655-92A2-0CE2A445997B}"/>
    <cellStyle name="Comma 15 5 2 2 3 2 2_DataSet" xfId="10179" xr:uid="{05907B45-9540-4F02-B450-F64D26DF53AB}"/>
    <cellStyle name="Comma 15 5 2 2 3 2 3" xfId="10180" xr:uid="{9FDD8359-A6C0-449B-B2D1-7EF079C29899}"/>
    <cellStyle name="Comma 15 5 2 2 3 2_DataSet" xfId="10181" xr:uid="{95649CCE-874F-4754-8C46-F5C484A44B43}"/>
    <cellStyle name="Comma 15 5 2 2 3 3" xfId="10182" xr:uid="{94CE8FB4-BABB-4F7A-B668-0C73B2D6300D}"/>
    <cellStyle name="Comma 15 5 2 2 3 3 2" xfId="10183" xr:uid="{897F2740-39EA-4D86-A1AC-AC58C9CDD43B}"/>
    <cellStyle name="Comma 15 5 2 2 3 3_DataSet" xfId="10184" xr:uid="{1996EB3D-8A30-434D-83E3-D1C918263600}"/>
    <cellStyle name="Comma 15 5 2 2 3 4" xfId="10185" xr:uid="{D1E1BBB4-AA7D-45A2-BCB0-BE46CB893FE6}"/>
    <cellStyle name="Comma 15 5 2 2 3_DataSet" xfId="10186" xr:uid="{02121C9F-DDC9-43BF-861D-60D75B9791DB}"/>
    <cellStyle name="Comma 15 5 2 2 4" xfId="10187" xr:uid="{A1ACD488-07A8-4E24-AF4F-22ACB9A94A96}"/>
    <cellStyle name="Comma 15 5 2 2 4 2" xfId="10188" xr:uid="{4D8CE47C-46CE-4A51-AB9A-7B7185FA952E}"/>
    <cellStyle name="Comma 15 5 2 2 4 2 2" xfId="10189" xr:uid="{59B15D8A-91B2-476C-AC0F-7B9507C063F6}"/>
    <cellStyle name="Comma 15 5 2 2 4 2_DataSet" xfId="10190" xr:uid="{B7D168D0-2B6D-4B34-91CD-5502C568F783}"/>
    <cellStyle name="Comma 15 5 2 2 4 3" xfId="10191" xr:uid="{A60A6F9D-5A21-44B1-955C-4D90A9FD339A}"/>
    <cellStyle name="Comma 15 5 2 2 4_DataSet" xfId="10192" xr:uid="{37205DEC-55B7-4666-A523-950ADE2DAE05}"/>
    <cellStyle name="Comma 15 5 2 2 5" xfId="10193" xr:uid="{10077E47-D1D1-40D4-8542-CCD3A294E397}"/>
    <cellStyle name="Comma 15 5 2 2 5 2" xfId="10194" xr:uid="{A542C3D0-893B-459F-85B9-0547B95587E1}"/>
    <cellStyle name="Comma 15 5 2 2 5_DataSet" xfId="10195" xr:uid="{84FA423F-17C2-47FD-9487-528BEB640671}"/>
    <cellStyle name="Comma 15 5 2 2 6" xfId="10196" xr:uid="{B03E2230-A5B6-4D39-BBE2-744EE6985953}"/>
    <cellStyle name="Comma 15 5 2 2_DataSet" xfId="10197" xr:uid="{212AF705-2CEA-4C77-8830-0B96DE2EF7F5}"/>
    <cellStyle name="Comma 15 5 2 3" xfId="10198" xr:uid="{59F15A2E-5764-4B40-99A4-F61EE542C746}"/>
    <cellStyle name="Comma 15 5 2 3 2" xfId="10199" xr:uid="{37A2E653-3D37-4611-850F-95FB5F90E033}"/>
    <cellStyle name="Comma 15 5 2 3 2 2" xfId="10200" xr:uid="{0BC3429B-35AD-4B99-BAE2-265F1325E538}"/>
    <cellStyle name="Comma 15 5 2 3 2 2 2" xfId="10201" xr:uid="{077E5DA8-B4D8-4008-A5F3-335243258C2A}"/>
    <cellStyle name="Comma 15 5 2 3 2 2 2 2" xfId="10202" xr:uid="{858AC3CD-50EA-40F9-8FCD-567361B95AE6}"/>
    <cellStyle name="Comma 15 5 2 3 2 2 2 2 2" xfId="10203" xr:uid="{B88570D5-C62B-4C6E-946D-BF6AA4116BE6}"/>
    <cellStyle name="Comma 15 5 2 3 2 2 2 2_DataSet" xfId="10204" xr:uid="{4C506356-EAE1-40E4-9A2C-DD07124B8A2B}"/>
    <cellStyle name="Comma 15 5 2 3 2 2 2 3" xfId="10205" xr:uid="{B256ED05-BF15-4535-B16D-F70B1AFFE3EF}"/>
    <cellStyle name="Comma 15 5 2 3 2 2 2_DataSet" xfId="10206" xr:uid="{82D8104A-012B-425D-9873-E970415329DA}"/>
    <cellStyle name="Comma 15 5 2 3 2 2 3" xfId="10207" xr:uid="{D094C875-5DFF-4B1C-8C90-107F544D094C}"/>
    <cellStyle name="Comma 15 5 2 3 2 2 3 2" xfId="10208" xr:uid="{41C55A3E-2E8D-4654-A9B7-3A9C0772B371}"/>
    <cellStyle name="Comma 15 5 2 3 2 2 3_DataSet" xfId="10209" xr:uid="{D2CDD0ED-F04A-4E58-A4C5-A86396DFFDB3}"/>
    <cellStyle name="Comma 15 5 2 3 2 2 4" xfId="10210" xr:uid="{61E415B6-F3AF-4017-A8A8-F7B965356C7A}"/>
    <cellStyle name="Comma 15 5 2 3 2 2_DataSet" xfId="10211" xr:uid="{DFC77A5C-74F6-4B37-8E66-3B0A75266D9D}"/>
    <cellStyle name="Comma 15 5 2 3 2 3" xfId="10212" xr:uid="{B9603DFF-DB57-4750-A0EF-41E8C8E133B0}"/>
    <cellStyle name="Comma 15 5 2 3 2 3 2" xfId="10213" xr:uid="{B475C950-6500-4B55-8FDF-0FD5B05D26E8}"/>
    <cellStyle name="Comma 15 5 2 3 2 3 2 2" xfId="10214" xr:uid="{A081DD89-0007-442F-8AB4-1D79A5AA6BE2}"/>
    <cellStyle name="Comma 15 5 2 3 2 3 2_DataSet" xfId="10215" xr:uid="{FED4323A-C3F4-4E0D-83D1-BCB06AD415C7}"/>
    <cellStyle name="Comma 15 5 2 3 2 3 3" xfId="10216" xr:uid="{1B5C0158-3A22-4007-8352-5504B62BEFAB}"/>
    <cellStyle name="Comma 15 5 2 3 2 3_DataSet" xfId="10217" xr:uid="{B5018FD5-C435-437D-A01D-CA5EBF1E5C8B}"/>
    <cellStyle name="Comma 15 5 2 3 2 4" xfId="10218" xr:uid="{505F1BA5-8DC3-416B-9520-F957733F06A4}"/>
    <cellStyle name="Comma 15 5 2 3 2 4 2" xfId="10219" xr:uid="{3D6D0B99-C3BE-484A-A6C4-CB8D563D4B97}"/>
    <cellStyle name="Comma 15 5 2 3 2 4_DataSet" xfId="10220" xr:uid="{B16944DB-0ED7-4CB2-B87F-CA0F4C186493}"/>
    <cellStyle name="Comma 15 5 2 3 2 5" xfId="10221" xr:uid="{EE83ADB7-A0A9-4516-AE42-9D3CEFE061EB}"/>
    <cellStyle name="Comma 15 5 2 3 2_DataSet" xfId="10222" xr:uid="{10F65A59-6422-458C-87E4-7CD0B33DB93D}"/>
    <cellStyle name="Comma 15 5 2 3 3" xfId="10223" xr:uid="{D8CCEDA5-D710-4509-9A4F-656F6084FB05}"/>
    <cellStyle name="Comma 15 5 2 3 3 2" xfId="10224" xr:uid="{D7121529-CCC3-4722-B1C3-14C0D2FD95BB}"/>
    <cellStyle name="Comma 15 5 2 3 3 2 2" xfId="10225" xr:uid="{977409A1-91C1-4B4D-A040-6DA5E6EBEAEA}"/>
    <cellStyle name="Comma 15 5 2 3 3 2 2 2" xfId="10226" xr:uid="{700C0DE3-1480-47F7-9651-ECD1E9F5818E}"/>
    <cellStyle name="Comma 15 5 2 3 3 2 2_DataSet" xfId="10227" xr:uid="{3ED88316-4457-4ECE-A3D4-1338B484D122}"/>
    <cellStyle name="Comma 15 5 2 3 3 2 3" xfId="10228" xr:uid="{1F89CB2A-2B63-4BA1-B717-04C8F43C0DEB}"/>
    <cellStyle name="Comma 15 5 2 3 3 2_DataSet" xfId="10229" xr:uid="{9E9589F6-66BE-482A-AA19-800E04838B07}"/>
    <cellStyle name="Comma 15 5 2 3 3 3" xfId="10230" xr:uid="{3D75E9CB-DCF0-4024-A9FF-3722DE68AA36}"/>
    <cellStyle name="Comma 15 5 2 3 3 3 2" xfId="10231" xr:uid="{965ED1E7-B699-4CD6-91B4-FBD91E3FA321}"/>
    <cellStyle name="Comma 15 5 2 3 3 3_DataSet" xfId="10232" xr:uid="{913ECCEE-556F-496B-BDC8-71A41A209ED6}"/>
    <cellStyle name="Comma 15 5 2 3 3 4" xfId="10233" xr:uid="{BE5E6BAB-C3F9-4F7F-B1FF-CB5CD88E9E4B}"/>
    <cellStyle name="Comma 15 5 2 3 3_DataSet" xfId="10234" xr:uid="{FFB8B0A5-4DCA-4EB2-A7DB-31A8800E914B}"/>
    <cellStyle name="Comma 15 5 2 3 4" xfId="10235" xr:uid="{8BE4BBE2-105F-4131-AD14-F12DA299462F}"/>
    <cellStyle name="Comma 15 5 2 3 4 2" xfId="10236" xr:uid="{06D75F60-949E-4045-A0F2-701B990BE477}"/>
    <cellStyle name="Comma 15 5 2 3 4 2 2" xfId="10237" xr:uid="{4F7604A9-F38B-4520-A47C-52CD81360000}"/>
    <cellStyle name="Comma 15 5 2 3 4 2_DataSet" xfId="10238" xr:uid="{250B3749-DD8E-4A69-B45C-DC3C9A5641E8}"/>
    <cellStyle name="Comma 15 5 2 3 4 3" xfId="10239" xr:uid="{8D38EB59-C296-4B91-822C-D3C39CCFEC6C}"/>
    <cellStyle name="Comma 15 5 2 3 4_DataSet" xfId="10240" xr:uid="{58644ADB-9E53-4A43-BDBB-AAF960DA7635}"/>
    <cellStyle name="Comma 15 5 2 3 5" xfId="10241" xr:uid="{95DC7A31-A61B-45D5-B987-9E3E53CE4BFB}"/>
    <cellStyle name="Comma 15 5 2 3 5 2" xfId="10242" xr:uid="{62CAF453-2713-4953-952D-DB8E561D858F}"/>
    <cellStyle name="Comma 15 5 2 3 5_DataSet" xfId="10243" xr:uid="{1F13BA58-CD77-403B-8310-4A1BE81DF160}"/>
    <cellStyle name="Comma 15 5 2 3 6" xfId="10244" xr:uid="{51D827F1-409D-475A-A2FB-31ABEFF752D9}"/>
    <cellStyle name="Comma 15 5 2 3_DataSet" xfId="10245" xr:uid="{640351E4-10FA-4A21-988A-99100ADD1F14}"/>
    <cellStyle name="Comma 15 5 2 4" xfId="10246" xr:uid="{74A2AD64-F9A5-492F-8C9B-19124C4BCA44}"/>
    <cellStyle name="Comma 15 5 2 4 2" xfId="10247" xr:uid="{70FA3C93-D444-4D66-8C17-B6D893315A06}"/>
    <cellStyle name="Comma 15 5 2 4 2 2" xfId="10248" xr:uid="{33655B2C-205F-4B5A-8ADA-B1305395D6D2}"/>
    <cellStyle name="Comma 15 5 2 4 2 2 2" xfId="10249" xr:uid="{946F1682-FC8F-4F83-BA71-DE21EF0020DC}"/>
    <cellStyle name="Comma 15 5 2 4 2 2 2 2" xfId="10250" xr:uid="{8644D9E1-579B-436E-B4D7-D1944F2F84A4}"/>
    <cellStyle name="Comma 15 5 2 4 2 2 2_DataSet" xfId="10251" xr:uid="{0310640B-FF97-4A21-A56E-6DB7356BFD25}"/>
    <cellStyle name="Comma 15 5 2 4 2 2 3" xfId="10252" xr:uid="{C85E672F-EC94-46D3-ABE9-D21273BDAA07}"/>
    <cellStyle name="Comma 15 5 2 4 2 2_DataSet" xfId="10253" xr:uid="{1EDAFAD2-355B-4F4C-94ED-23996567B6CD}"/>
    <cellStyle name="Comma 15 5 2 4 2 3" xfId="10254" xr:uid="{E5EF86FE-0A8E-40B8-AD44-1C6DF077E303}"/>
    <cellStyle name="Comma 15 5 2 4 2 3 2" xfId="10255" xr:uid="{20455D13-6432-4237-B866-A523EB21AF05}"/>
    <cellStyle name="Comma 15 5 2 4 2 3_DataSet" xfId="10256" xr:uid="{2D047107-BA71-42F0-AB8B-0E8BD772C1EC}"/>
    <cellStyle name="Comma 15 5 2 4 2 4" xfId="10257" xr:uid="{55E1B1B2-7281-48BA-94B0-2ACFC1A9FD82}"/>
    <cellStyle name="Comma 15 5 2 4 2_DataSet" xfId="10258" xr:uid="{272FD068-7EC7-4D21-9359-7D0BFFA40E2F}"/>
    <cellStyle name="Comma 15 5 2 4 3" xfId="10259" xr:uid="{41AF1940-46A6-4DC7-8A4F-C5C1547DF658}"/>
    <cellStyle name="Comma 15 5 2 4 3 2" xfId="10260" xr:uid="{B1DF0D03-3985-48D5-BEB6-26340797118C}"/>
    <cellStyle name="Comma 15 5 2 4 3 2 2" xfId="10261" xr:uid="{2888824A-E6E6-496E-B009-DC484BD72D68}"/>
    <cellStyle name="Comma 15 5 2 4 3 2_DataSet" xfId="10262" xr:uid="{DC2C310C-E8E7-4E5C-BC79-8E02732AACA7}"/>
    <cellStyle name="Comma 15 5 2 4 3 3" xfId="10263" xr:uid="{142CF01A-1869-43A5-B166-C77A894CC369}"/>
    <cellStyle name="Comma 15 5 2 4 3_DataSet" xfId="10264" xr:uid="{AC7D4FDC-06D5-475B-94FC-E1D3A0A9C090}"/>
    <cellStyle name="Comma 15 5 2 4 4" xfId="10265" xr:uid="{FEDD3437-D0D6-4D32-904D-E70A6881A883}"/>
    <cellStyle name="Comma 15 5 2 4 4 2" xfId="10266" xr:uid="{CF0557A5-7DDF-4BFD-8A01-D4346BBAB9F7}"/>
    <cellStyle name="Comma 15 5 2 4 4_DataSet" xfId="10267" xr:uid="{08121B86-F96F-4DFE-80FE-BCA052D212C2}"/>
    <cellStyle name="Comma 15 5 2 4 5" xfId="10268" xr:uid="{A4A3E121-573F-44E8-B43D-DBCE17A75E0D}"/>
    <cellStyle name="Comma 15 5 2 4_DataSet" xfId="10269" xr:uid="{2F7618FA-B753-47F8-A366-09F1EE529CAF}"/>
    <cellStyle name="Comma 15 5 2 5" xfId="10270" xr:uid="{EF1DB8FC-4B33-43BB-90F3-56BF39C82C18}"/>
    <cellStyle name="Comma 15 5 2 5 2" xfId="10271" xr:uid="{FA4D0D37-7303-4052-8E4E-73E75B90EB97}"/>
    <cellStyle name="Comma 15 5 2 5 2 2" xfId="10272" xr:uid="{45943A44-BE94-416C-B114-E295460086A4}"/>
    <cellStyle name="Comma 15 5 2 5 2 2 2" xfId="10273" xr:uid="{BA26FFAB-7269-41F9-BCAB-7D84CC888C30}"/>
    <cellStyle name="Comma 15 5 2 5 2 2_DataSet" xfId="10274" xr:uid="{B60B14BC-970A-48DA-AE0C-BF0EAE3D1758}"/>
    <cellStyle name="Comma 15 5 2 5 2 3" xfId="10275" xr:uid="{AEED8AE6-5739-4738-9B08-EFC93A6B598A}"/>
    <cellStyle name="Comma 15 5 2 5 2_DataSet" xfId="10276" xr:uid="{7706BD0B-96AA-4AAC-86C8-81FE4EC42B80}"/>
    <cellStyle name="Comma 15 5 2 5 3" xfId="10277" xr:uid="{E603521C-9D75-4831-9B2A-174FE2754A36}"/>
    <cellStyle name="Comma 15 5 2 5 3 2" xfId="10278" xr:uid="{4A1FA501-D315-4F2E-866A-047D8E0FFEE4}"/>
    <cellStyle name="Comma 15 5 2 5 3_DataSet" xfId="10279" xr:uid="{F49109F2-F742-4DFF-96BB-D375E22592CE}"/>
    <cellStyle name="Comma 15 5 2 5 4" xfId="10280" xr:uid="{7860EE38-87A2-40FA-88C0-BE6F12D7B5E6}"/>
    <cellStyle name="Comma 15 5 2 5_DataSet" xfId="10281" xr:uid="{2E8000B1-5773-4967-90DB-E77C7D9C59A1}"/>
    <cellStyle name="Comma 15 5 2 6" xfId="10282" xr:uid="{BD04A5F7-FAA0-452A-AA7A-D025A8D4FF19}"/>
    <cellStyle name="Comma 15 5 2 6 2" xfId="10283" xr:uid="{A7741C78-15DC-480B-8C45-0ACE44A8B621}"/>
    <cellStyle name="Comma 15 5 2 6 2 2" xfId="10284" xr:uid="{96F4AE03-1ABC-4B70-BBAA-4886273C5407}"/>
    <cellStyle name="Comma 15 5 2 6 2_DataSet" xfId="10285" xr:uid="{0097320D-6A3C-4799-99E4-156D8A2FC71E}"/>
    <cellStyle name="Comma 15 5 2 6 3" xfId="10286" xr:uid="{422BEE7D-A931-4B16-99B9-382A02610895}"/>
    <cellStyle name="Comma 15 5 2 6_DataSet" xfId="10287" xr:uid="{7F3F109D-175F-4F98-9D4F-D9B311F04BAE}"/>
    <cellStyle name="Comma 15 5 2 7" xfId="10288" xr:uid="{07C04571-6657-4ECF-A80D-6C682BDC79E7}"/>
    <cellStyle name="Comma 15 5 2 7 2" xfId="10289" xr:uid="{B0D889EC-9158-44B2-ADBA-F3F288B089FC}"/>
    <cellStyle name="Comma 15 5 2 7_DataSet" xfId="10290" xr:uid="{18F9D819-E859-4225-AAB4-DC7334B8A68F}"/>
    <cellStyle name="Comma 15 5 2 8" xfId="10291" xr:uid="{2049B1B5-39E2-4633-9406-9A693F7F2CDA}"/>
    <cellStyle name="Comma 15 5 2_ACT Segment adj EBITDA" xfId="10292" xr:uid="{D7425893-4F54-48C0-AF0A-21A220EDECE3}"/>
    <cellStyle name="Comma 15 5 3" xfId="10293" xr:uid="{21BB37A2-61B5-4B2B-A0F4-F157BB0E1042}"/>
    <cellStyle name="Comma 15 5 3 2" xfId="10294" xr:uid="{3F8AA91A-C0DF-4345-AC6F-3CBE57FF2932}"/>
    <cellStyle name="Comma 15 5 3 2 2" xfId="10295" xr:uid="{B221CCB5-2594-46B7-A8F8-5CB5F2ABCC1C}"/>
    <cellStyle name="Comma 15 5 3 2 2 2" xfId="10296" xr:uid="{198F8481-6CDC-418B-973B-239FF709C24F}"/>
    <cellStyle name="Comma 15 5 3 2 2 2 2" xfId="10297" xr:uid="{C63D6E4A-CC1E-43F1-874F-7BE0B0868C21}"/>
    <cellStyle name="Comma 15 5 3 2 2 2 2 2" xfId="10298" xr:uid="{67435025-9ED8-4709-A414-70DC43EF1C25}"/>
    <cellStyle name="Comma 15 5 3 2 2 2 2_DataSet" xfId="10299" xr:uid="{A1576F60-D7F6-49CD-B966-8071958A24BF}"/>
    <cellStyle name="Comma 15 5 3 2 2 2 3" xfId="10300" xr:uid="{0A9A0504-0767-435C-9AA8-E3103D22CC6C}"/>
    <cellStyle name="Comma 15 5 3 2 2 2_DataSet" xfId="10301" xr:uid="{339ABAF3-253F-470A-8732-EC59A36939DF}"/>
    <cellStyle name="Comma 15 5 3 2 2 3" xfId="10302" xr:uid="{52068381-60FE-40C7-AB09-8923112C33A2}"/>
    <cellStyle name="Comma 15 5 3 2 2 3 2" xfId="10303" xr:uid="{36C460F9-1DD2-4ADD-BDF1-0E4FB88B20A7}"/>
    <cellStyle name="Comma 15 5 3 2 2 3_DataSet" xfId="10304" xr:uid="{211D5E76-5CC6-4DF8-9EFA-5E8708F48032}"/>
    <cellStyle name="Comma 15 5 3 2 2 4" xfId="10305" xr:uid="{00F4972B-E8E7-43F2-81F9-98B38312ABB7}"/>
    <cellStyle name="Comma 15 5 3 2 2_DataSet" xfId="10306" xr:uid="{C208BD4C-C682-4605-9F27-6F20726B2BB4}"/>
    <cellStyle name="Comma 15 5 3 2 3" xfId="10307" xr:uid="{4D7CF394-086A-417B-9BAF-8B65B008C445}"/>
    <cellStyle name="Comma 15 5 3 2 3 2" xfId="10308" xr:uid="{B42CA3A7-6332-4321-81D3-54E8508C2C39}"/>
    <cellStyle name="Comma 15 5 3 2 3 2 2" xfId="10309" xr:uid="{D15F9400-5BD2-4A50-BD34-54729F65B50D}"/>
    <cellStyle name="Comma 15 5 3 2 3 2_DataSet" xfId="10310" xr:uid="{EB359CA6-48C4-4CCB-B84C-0814794622D7}"/>
    <cellStyle name="Comma 15 5 3 2 3 3" xfId="10311" xr:uid="{D5896294-B2F3-4A20-978B-F815CB675D76}"/>
    <cellStyle name="Comma 15 5 3 2 3_DataSet" xfId="10312" xr:uid="{788B991D-75F1-4EB0-AF7C-7B75BB7CB122}"/>
    <cellStyle name="Comma 15 5 3 2 4" xfId="10313" xr:uid="{C77CAB27-19EA-4672-9007-B4E79DC95970}"/>
    <cellStyle name="Comma 15 5 3 2 4 2" xfId="10314" xr:uid="{25E22AD7-EC5E-4FB5-A67F-3AE74B77C112}"/>
    <cellStyle name="Comma 15 5 3 2 4_DataSet" xfId="10315" xr:uid="{40B33CCD-F0C7-47C3-83BE-F4680D7F0FEF}"/>
    <cellStyle name="Comma 15 5 3 2 5" xfId="10316" xr:uid="{46A81EDE-6BF8-4DDA-BCF0-8A15E4EF774C}"/>
    <cellStyle name="Comma 15 5 3 2_DataSet" xfId="10317" xr:uid="{D0B76208-D7C0-40E1-90AA-6254DF1D4FBC}"/>
    <cellStyle name="Comma 15 5 3 3" xfId="10318" xr:uid="{2A43C065-88A7-4A40-ACDC-0FDC09CC8BDF}"/>
    <cellStyle name="Comma 15 5 3 3 2" xfId="10319" xr:uid="{1A821CD0-6908-41E2-BB14-D9C14C27E9F2}"/>
    <cellStyle name="Comma 15 5 3 3 2 2" xfId="10320" xr:uid="{A2289747-0F7F-45D6-BABE-AAC415664F43}"/>
    <cellStyle name="Comma 15 5 3 3 2 2 2" xfId="10321" xr:uid="{1056728F-13E9-433F-A3FD-A8EB98722966}"/>
    <cellStyle name="Comma 15 5 3 3 2 2_DataSet" xfId="10322" xr:uid="{81AA79B7-EF4F-4890-A4B3-0840249A54DD}"/>
    <cellStyle name="Comma 15 5 3 3 2 3" xfId="10323" xr:uid="{E0DAC02F-129E-453E-9691-6E943AE73700}"/>
    <cellStyle name="Comma 15 5 3 3 2_DataSet" xfId="10324" xr:uid="{128326BC-9422-41DD-B9D8-C6BFF68A050C}"/>
    <cellStyle name="Comma 15 5 3 3 3" xfId="10325" xr:uid="{6DEA598D-B75B-4590-BF3D-97F0EF0F5EF1}"/>
    <cellStyle name="Comma 15 5 3 3 3 2" xfId="10326" xr:uid="{6D2732D3-5810-463C-BE2D-ABF739D4EDBC}"/>
    <cellStyle name="Comma 15 5 3 3 3_DataSet" xfId="10327" xr:uid="{076318BF-5AC6-4137-9908-77792493CAF9}"/>
    <cellStyle name="Comma 15 5 3 3 4" xfId="10328" xr:uid="{5186A3F3-8B2F-4B28-9B07-1E60848ED962}"/>
    <cellStyle name="Comma 15 5 3 3_DataSet" xfId="10329" xr:uid="{6F71BDDE-A875-4711-B76F-B49123811CC5}"/>
    <cellStyle name="Comma 15 5 3 4" xfId="10330" xr:uid="{D7FB5E89-5A69-484C-AE4D-CCB942671E45}"/>
    <cellStyle name="Comma 15 5 3 4 2" xfId="10331" xr:uid="{B3C8F4D9-023D-4224-8BFC-64026190A758}"/>
    <cellStyle name="Comma 15 5 3 4 2 2" xfId="10332" xr:uid="{A8D2E3CC-A530-46EA-9F57-7D04D47A6E58}"/>
    <cellStyle name="Comma 15 5 3 4 2_DataSet" xfId="10333" xr:uid="{9A2AFDE7-0C02-4C97-A0E7-C9CE3B68A957}"/>
    <cellStyle name="Comma 15 5 3 4 3" xfId="10334" xr:uid="{070D0C1E-1FDD-4C86-9537-E072B4988DB7}"/>
    <cellStyle name="Comma 15 5 3 4_DataSet" xfId="10335" xr:uid="{2F3D2217-6BB4-43BF-93CF-F1889D959493}"/>
    <cellStyle name="Comma 15 5 3 5" xfId="10336" xr:uid="{72DB42B3-96F7-4650-ABA4-A9441928B001}"/>
    <cellStyle name="Comma 15 5 3 5 2" xfId="10337" xr:uid="{A67556BF-0228-4CBE-85B3-4E607B1FEB5D}"/>
    <cellStyle name="Comma 15 5 3 5_DataSet" xfId="10338" xr:uid="{5673EAEB-EBB6-4489-B4BE-6F6899D83D9A}"/>
    <cellStyle name="Comma 15 5 3 6" xfId="10339" xr:uid="{8BD7E5D0-45F3-432B-B886-EBC8E77E062E}"/>
    <cellStyle name="Comma 15 5 3_ACT Segment adj EBITDA" xfId="10340" xr:uid="{20B0B7AF-1877-4D3A-BF83-8E52354EFFEA}"/>
    <cellStyle name="Comma 15 5 4" xfId="10341" xr:uid="{461503F3-AB87-4954-9DD2-EFDD2E666192}"/>
    <cellStyle name="Comma 15 5 4 2" xfId="10342" xr:uid="{6B5CDFDF-9C86-48C8-8E53-9AF121ACC6B4}"/>
    <cellStyle name="Comma 15 5 4 2 2" xfId="10343" xr:uid="{C3FF552E-4C32-4D4A-8A31-2AC1EEF4C2F8}"/>
    <cellStyle name="Comma 15 5 4 2 2 2" xfId="10344" xr:uid="{DF64D16E-E570-4D46-B91E-EBBA87F11DBB}"/>
    <cellStyle name="Comma 15 5 4 2 2 2 2" xfId="10345" xr:uid="{831607F3-8BE5-474E-AED9-B725A7391188}"/>
    <cellStyle name="Comma 15 5 4 2 2 2 2 2" xfId="10346" xr:uid="{75F39CA1-EFF1-4305-8A1B-BCA02AFFE601}"/>
    <cellStyle name="Comma 15 5 4 2 2 2 2_DataSet" xfId="10347" xr:uid="{BAC36FB6-6EE7-417D-8C66-124D011F9864}"/>
    <cellStyle name="Comma 15 5 4 2 2 2 3" xfId="10348" xr:uid="{1A871FB9-3AFB-473A-AA28-39895CD4AD80}"/>
    <cellStyle name="Comma 15 5 4 2 2 2_DataSet" xfId="10349" xr:uid="{5A0811B8-06B4-4282-BF40-B02338231283}"/>
    <cellStyle name="Comma 15 5 4 2 2 3" xfId="10350" xr:uid="{A14A88E9-7A0A-4D11-88E3-2ADC6ED9D70E}"/>
    <cellStyle name="Comma 15 5 4 2 2 3 2" xfId="10351" xr:uid="{74C12A0E-D5BB-401D-864B-50DE00CB0657}"/>
    <cellStyle name="Comma 15 5 4 2 2 3_DataSet" xfId="10352" xr:uid="{FA70B1B1-E523-4B3B-8574-138ED5D57C26}"/>
    <cellStyle name="Comma 15 5 4 2 2 4" xfId="10353" xr:uid="{4EE710E9-AFA9-4844-A98E-6728C7B705DF}"/>
    <cellStyle name="Comma 15 5 4 2 2_DataSet" xfId="10354" xr:uid="{FA2A5E46-6B5C-4444-9E73-7665A4484437}"/>
    <cellStyle name="Comma 15 5 4 2 3" xfId="10355" xr:uid="{05A8D14C-5198-4BAA-B107-3F0A20B00A21}"/>
    <cellStyle name="Comma 15 5 4 2 3 2" xfId="10356" xr:uid="{AD956634-D953-412C-AD1D-D8318DB580D1}"/>
    <cellStyle name="Comma 15 5 4 2 3 2 2" xfId="10357" xr:uid="{96411637-26CA-496F-B90F-C1060909D7F8}"/>
    <cellStyle name="Comma 15 5 4 2 3 2_DataSet" xfId="10358" xr:uid="{85E9B254-C3F8-49C9-A58B-FE5AB9990E88}"/>
    <cellStyle name="Comma 15 5 4 2 3 3" xfId="10359" xr:uid="{DC371DC5-3E53-4745-A377-A9FAB51BA70E}"/>
    <cellStyle name="Comma 15 5 4 2 3_DataSet" xfId="10360" xr:uid="{64CE386D-D0A3-47AA-8E0E-B1353AB4C138}"/>
    <cellStyle name="Comma 15 5 4 2 4" xfId="10361" xr:uid="{17AD7878-9B73-4D32-9B14-FF66259736FD}"/>
    <cellStyle name="Comma 15 5 4 2 4 2" xfId="10362" xr:uid="{5D7EE178-FEE2-400B-8DA0-2B106A5EAFD4}"/>
    <cellStyle name="Comma 15 5 4 2 4_DataSet" xfId="10363" xr:uid="{3934AE4E-E775-4473-8B55-47E2859314DD}"/>
    <cellStyle name="Comma 15 5 4 2 5" xfId="10364" xr:uid="{F30EAF96-FEFF-493B-B2BF-C62711ADB0E5}"/>
    <cellStyle name="Comma 15 5 4 2_DataSet" xfId="10365" xr:uid="{7E7F0D98-0CB6-4DCF-882C-65EE597AC92B}"/>
    <cellStyle name="Comma 15 5 4 3" xfId="10366" xr:uid="{90142D44-4F0B-4B13-81BD-111AA4A72E7A}"/>
    <cellStyle name="Comma 15 5 4 3 2" xfId="10367" xr:uid="{352F9E5E-804C-49AF-B64B-C3DFBE36982C}"/>
    <cellStyle name="Comma 15 5 4 3 2 2" xfId="10368" xr:uid="{5CA11733-032A-4FD0-BA6A-1378C5296AB8}"/>
    <cellStyle name="Comma 15 5 4 3 2 2 2" xfId="10369" xr:uid="{8DD3314F-5E40-43F1-B827-1928DAF314B4}"/>
    <cellStyle name="Comma 15 5 4 3 2 2_DataSet" xfId="10370" xr:uid="{36736D8F-AC89-47D0-A6B1-2984CA8C652F}"/>
    <cellStyle name="Comma 15 5 4 3 2 3" xfId="10371" xr:uid="{AAB39CAD-CB2B-4157-B781-B08463FA4DF0}"/>
    <cellStyle name="Comma 15 5 4 3 2_DataSet" xfId="10372" xr:uid="{71CED53C-532A-40C5-92E5-E75A8827CD01}"/>
    <cellStyle name="Comma 15 5 4 3 3" xfId="10373" xr:uid="{7716C848-553C-407E-A690-471B443C7DAF}"/>
    <cellStyle name="Comma 15 5 4 3 3 2" xfId="10374" xr:uid="{596633B7-CD80-4499-86DA-2CA1A1BBF186}"/>
    <cellStyle name="Comma 15 5 4 3 3_DataSet" xfId="10375" xr:uid="{35ECDA35-4043-4324-9A49-9659C110B0A4}"/>
    <cellStyle name="Comma 15 5 4 3 4" xfId="10376" xr:uid="{E81CDD5A-7EF1-45ED-B41A-01906F7E01B3}"/>
    <cellStyle name="Comma 15 5 4 3_DataSet" xfId="10377" xr:uid="{DE545F95-7392-4BF7-9327-9FA709356F2E}"/>
    <cellStyle name="Comma 15 5 4 4" xfId="10378" xr:uid="{09B68B67-1684-4C1B-8738-0F39C60B65EC}"/>
    <cellStyle name="Comma 15 5 4 4 2" xfId="10379" xr:uid="{9EBDC712-726A-4064-B920-93AFBAA4E9E0}"/>
    <cellStyle name="Comma 15 5 4 4 2 2" xfId="10380" xr:uid="{15FA66E3-17B5-4C39-A461-834F799A1DAB}"/>
    <cellStyle name="Comma 15 5 4 4 2_DataSet" xfId="10381" xr:uid="{5B21B958-0152-46BB-A01D-2F85E238A143}"/>
    <cellStyle name="Comma 15 5 4 4 3" xfId="10382" xr:uid="{DEC96DDF-2903-4E9F-9C6D-7937C1AD7B62}"/>
    <cellStyle name="Comma 15 5 4 4_DataSet" xfId="10383" xr:uid="{087A7DAF-9385-4F2E-81A6-5A5CC9CE9946}"/>
    <cellStyle name="Comma 15 5 4 5" xfId="10384" xr:uid="{0D8E0B79-E403-491D-BD8A-A5DB96A53F9A}"/>
    <cellStyle name="Comma 15 5 4 5 2" xfId="10385" xr:uid="{673C5E2D-0E2E-4858-82F8-DCC3E701FE41}"/>
    <cellStyle name="Comma 15 5 4 5_DataSet" xfId="10386" xr:uid="{CC301B80-5F08-470B-AEFC-D6FC34B52799}"/>
    <cellStyle name="Comma 15 5 4 6" xfId="10387" xr:uid="{CC4015BF-A54D-4022-9572-25BBA404D116}"/>
    <cellStyle name="Comma 15 5 4_DataSet" xfId="10388" xr:uid="{92656CC1-099E-454B-8293-019BCAEAECC0}"/>
    <cellStyle name="Comma 15 5 5" xfId="10389" xr:uid="{FEBE12EC-417F-41D0-B1BB-0461CCFB85EC}"/>
    <cellStyle name="Comma 15 5 5 2" xfId="10390" xr:uid="{F611B594-C52A-4D07-9AEF-1B604784868E}"/>
    <cellStyle name="Comma 15 5 5 2 2" xfId="10391" xr:uid="{F1CDDD9F-9744-4186-AFDE-C8A0EDC35A48}"/>
    <cellStyle name="Comma 15 5 5 2 2 2" xfId="10392" xr:uid="{4B948298-F6E0-43FB-A054-7002959AEF94}"/>
    <cellStyle name="Comma 15 5 5 2 2 2 2" xfId="10393" xr:uid="{B922990A-239B-41CC-AD34-AFCA13322C96}"/>
    <cellStyle name="Comma 15 5 5 2 2 2_DataSet" xfId="10394" xr:uid="{D47B6B5B-0D5A-488D-9BDA-3A8E891625D9}"/>
    <cellStyle name="Comma 15 5 5 2 2 3" xfId="10395" xr:uid="{05BB4594-B164-4CE4-9912-0BC37F08198E}"/>
    <cellStyle name="Comma 15 5 5 2 2_DataSet" xfId="10396" xr:uid="{D505F7EA-A4C8-4630-BC08-0CA2893C521E}"/>
    <cellStyle name="Comma 15 5 5 2 3" xfId="10397" xr:uid="{2F603B38-2143-4C71-9E02-B2166355FBCC}"/>
    <cellStyle name="Comma 15 5 5 2 3 2" xfId="10398" xr:uid="{CCA37848-9037-492E-9ED7-8FA933B5C4AC}"/>
    <cellStyle name="Comma 15 5 5 2 3_DataSet" xfId="10399" xr:uid="{4262C0DC-735B-48CB-863B-D3C62931B2D5}"/>
    <cellStyle name="Comma 15 5 5 2 4" xfId="10400" xr:uid="{81B93D0B-15D9-4E81-A82F-EC96D511317D}"/>
    <cellStyle name="Comma 15 5 5 2_DataSet" xfId="10401" xr:uid="{25C91C7E-4B93-4C3A-AFB8-4FB6F8DDDD14}"/>
    <cellStyle name="Comma 15 5 5 3" xfId="10402" xr:uid="{4D203769-4CBB-4AB8-BC3F-7C6F2DD33A18}"/>
    <cellStyle name="Comma 15 5 5 3 2" xfId="10403" xr:uid="{84673E86-800C-471A-BAE3-A512C2FE0484}"/>
    <cellStyle name="Comma 15 5 5 3 2 2" xfId="10404" xr:uid="{BDE7090E-D02E-44DA-BC87-A04E35C979C2}"/>
    <cellStyle name="Comma 15 5 5 3 2_DataSet" xfId="10405" xr:uid="{AB682563-C6EB-4516-AEF8-E087BC361781}"/>
    <cellStyle name="Comma 15 5 5 3 3" xfId="10406" xr:uid="{D214E903-7FF4-4173-B664-3F79385F3038}"/>
    <cellStyle name="Comma 15 5 5 3_DataSet" xfId="10407" xr:uid="{2E5BFA41-C9E5-453B-945D-8BA6EC874D67}"/>
    <cellStyle name="Comma 15 5 5 4" xfId="10408" xr:uid="{95286D5F-1D65-475B-8883-D614A36DBECE}"/>
    <cellStyle name="Comma 15 5 5 4 2" xfId="10409" xr:uid="{8A82D13E-50DB-4AC0-A85C-37D06480975A}"/>
    <cellStyle name="Comma 15 5 5 4_DataSet" xfId="10410" xr:uid="{7C18C31E-AD0A-46DA-A7CE-7426EBF15897}"/>
    <cellStyle name="Comma 15 5 5 5" xfId="10411" xr:uid="{9D3F7E21-E31D-4A5A-AEB2-F02C66856E86}"/>
    <cellStyle name="Comma 15 5 5_DataSet" xfId="10412" xr:uid="{1898E70E-C651-4D8B-94E7-9120CCDCF21D}"/>
    <cellStyle name="Comma 15 5 6" xfId="10413" xr:uid="{D0347124-947F-45CC-8740-2FE857F264F8}"/>
    <cellStyle name="Comma 15 5 6 2" xfId="10414" xr:uid="{1905D38D-3E71-4B40-95D7-B2FBF8B9B052}"/>
    <cellStyle name="Comma 15 5 6 2 2" xfId="10415" xr:uid="{0B07387F-3FF7-4FB4-8EC0-F59ABB12863D}"/>
    <cellStyle name="Comma 15 5 6 2 2 2" xfId="10416" xr:uid="{23BFE40D-36E8-47C7-BBAA-CA0F8CFE8FEA}"/>
    <cellStyle name="Comma 15 5 6 2 2_DataSet" xfId="10417" xr:uid="{10C4C811-DDB8-4BCF-A6E9-FE0D6DF591E4}"/>
    <cellStyle name="Comma 15 5 6 2 3" xfId="10418" xr:uid="{2B2F3F0A-46D3-4A11-90B0-5CACA0EEA63B}"/>
    <cellStyle name="Comma 15 5 6 2_DataSet" xfId="10419" xr:uid="{998CB201-1798-4A45-B274-06A1DC7D7BE2}"/>
    <cellStyle name="Comma 15 5 6 3" xfId="10420" xr:uid="{6BBF4917-3740-415D-B8A7-C9B124DD4666}"/>
    <cellStyle name="Comma 15 5 6 3 2" xfId="10421" xr:uid="{0F271A5F-9D9E-40B2-8390-89077F5D710E}"/>
    <cellStyle name="Comma 15 5 6 3_DataSet" xfId="10422" xr:uid="{BC51C123-DF59-4D2B-95FB-F498BC4B9DB3}"/>
    <cellStyle name="Comma 15 5 6 4" xfId="10423" xr:uid="{80BC3B6B-363A-4A52-9186-A0D17A2E62FD}"/>
    <cellStyle name="Comma 15 5 6_DataSet" xfId="10424" xr:uid="{4721D893-61BA-4558-BE9A-50CDA9B1D6DF}"/>
    <cellStyle name="Comma 15 5 7" xfId="10425" xr:uid="{6497511D-33A8-45DA-A453-197FCCD0054A}"/>
    <cellStyle name="Comma 15 5 7 2" xfId="10426" xr:uid="{C0C5FC2B-63B9-46A2-A160-688D7A7573A3}"/>
    <cellStyle name="Comma 15 5 7 2 2" xfId="10427" xr:uid="{E93A5ADD-58F2-49BF-966B-2CF0A0210C22}"/>
    <cellStyle name="Comma 15 5 7 2_DataSet" xfId="10428" xr:uid="{8A95D1DF-8657-4799-B3A2-8A6681757AD7}"/>
    <cellStyle name="Comma 15 5 7 3" xfId="10429" xr:uid="{34E893D9-E85A-4C40-A427-844D78CCBBA2}"/>
    <cellStyle name="Comma 15 5 7_DataSet" xfId="10430" xr:uid="{E9BAE367-60B3-45B8-A967-CBE214E647FD}"/>
    <cellStyle name="Comma 15 5 8" xfId="10431" xr:uid="{21587EC4-C1E0-45AB-96E6-07CF2152653A}"/>
    <cellStyle name="Comma 15 5 8 2" xfId="10432" xr:uid="{70A34BEB-BF2D-463A-B5B1-6B41A5D83184}"/>
    <cellStyle name="Comma 15 5 8_DataSet" xfId="10433" xr:uid="{60FEE930-B399-472C-A3B4-D8617ADF0AD3}"/>
    <cellStyle name="Comma 15 5 9" xfId="10434" xr:uid="{8743D29F-DFEA-48A1-B581-EDB942840B6E}"/>
    <cellStyle name="Comma 15 5_ACT Segment adj EBITDA" xfId="10435" xr:uid="{EEA1A26A-B8B6-4010-A714-6742F9A2D888}"/>
    <cellStyle name="Comma 15 6" xfId="10436" xr:uid="{C5818907-772E-4EFF-A8A3-A281F2DF0DF3}"/>
    <cellStyle name="Comma 15 6 2" xfId="10437" xr:uid="{BC88BBA2-3357-4A93-8F5A-C7C3D67060B6}"/>
    <cellStyle name="Comma 15 6 2 2" xfId="10438" xr:uid="{3B0B9D19-FD04-42A7-8608-ED522EA553DA}"/>
    <cellStyle name="Comma 15 6 2 2 2" xfId="10439" xr:uid="{1334E0F9-1A32-4676-8C25-E934F467C452}"/>
    <cellStyle name="Comma 15 6 2 2 2 2" xfId="10440" xr:uid="{FEB741AA-F7C6-44E2-9E82-D9D0E7B8210A}"/>
    <cellStyle name="Comma 15 6 2 2 2 2 2" xfId="10441" xr:uid="{D9079869-D942-44E6-88E5-3AF1250EF8A1}"/>
    <cellStyle name="Comma 15 6 2 2 2 2 2 2" xfId="10442" xr:uid="{72BD8B5C-52DC-42AE-8976-0AD1CAC17BE7}"/>
    <cellStyle name="Comma 15 6 2 2 2 2 2_DataSet" xfId="10443" xr:uid="{2A55B62C-D8FF-49E7-8AB8-F685C29DF13C}"/>
    <cellStyle name="Comma 15 6 2 2 2 2 3" xfId="10444" xr:uid="{72C12723-9DC6-4355-A788-3BA982C2DD52}"/>
    <cellStyle name="Comma 15 6 2 2 2 2_DataSet" xfId="10445" xr:uid="{EC84A512-EC8B-4259-842E-C8ED0A062013}"/>
    <cellStyle name="Comma 15 6 2 2 2 3" xfId="10446" xr:uid="{D6D43C00-ED13-4445-B844-75957E8E930D}"/>
    <cellStyle name="Comma 15 6 2 2 2 3 2" xfId="10447" xr:uid="{C33D1FA9-20EE-489E-AD6E-4AB09F2EADC3}"/>
    <cellStyle name="Comma 15 6 2 2 2 3_DataSet" xfId="10448" xr:uid="{49347303-9A4E-4CA6-9795-00A39BD04DDD}"/>
    <cellStyle name="Comma 15 6 2 2 2 4" xfId="10449" xr:uid="{DB9A1E68-025F-404A-A6E6-41E123D9DDCE}"/>
    <cellStyle name="Comma 15 6 2 2 2_DataSet" xfId="10450" xr:uid="{D0FBE611-C441-4365-B0E2-42AC1AC0519D}"/>
    <cellStyle name="Comma 15 6 2 2 3" xfId="10451" xr:uid="{139F312E-D92F-455E-8875-FA0E344942AF}"/>
    <cellStyle name="Comma 15 6 2 2 3 2" xfId="10452" xr:uid="{C7986B1E-7324-4158-BE68-D8BA10D35178}"/>
    <cellStyle name="Comma 15 6 2 2 3 2 2" xfId="10453" xr:uid="{36A938D2-7020-4BAA-A9FF-5F55C58D58E8}"/>
    <cellStyle name="Comma 15 6 2 2 3 2_DataSet" xfId="10454" xr:uid="{4B28CFBA-4CB1-4793-B4F1-7D3479E0A79D}"/>
    <cellStyle name="Comma 15 6 2 2 3 3" xfId="10455" xr:uid="{BD0A9655-EA3B-4077-9BA7-CDACCA25D751}"/>
    <cellStyle name="Comma 15 6 2 2 3_DataSet" xfId="10456" xr:uid="{881787DE-F040-4976-801F-BB6DA11D2FDB}"/>
    <cellStyle name="Comma 15 6 2 2 4" xfId="10457" xr:uid="{8A7E6F67-7236-4A04-BCE1-1FEB378105A1}"/>
    <cellStyle name="Comma 15 6 2 2 4 2" xfId="10458" xr:uid="{C089B2B8-FC70-4E9B-9888-2C7CBE192593}"/>
    <cellStyle name="Comma 15 6 2 2 4_DataSet" xfId="10459" xr:uid="{90E0598C-ABA2-42E0-9455-94FB2A1A50F0}"/>
    <cellStyle name="Comma 15 6 2 2 5" xfId="10460" xr:uid="{E872A704-B360-49B7-BF62-73AE46B9CF6E}"/>
    <cellStyle name="Comma 15 6 2 2_DataSet" xfId="10461" xr:uid="{4BEE0E64-1D99-497A-B5B8-2E9ED194368A}"/>
    <cellStyle name="Comma 15 6 2 3" xfId="10462" xr:uid="{931E50FB-26E7-4A7A-A502-6913DC60C647}"/>
    <cellStyle name="Comma 15 6 2 3 2" xfId="10463" xr:uid="{242AA5A5-190F-46E8-9B97-2085C1B710BC}"/>
    <cellStyle name="Comma 15 6 2 3 2 2" xfId="10464" xr:uid="{B7BDDF2F-63AB-411B-BEBD-7A2388E69B43}"/>
    <cellStyle name="Comma 15 6 2 3 2 2 2" xfId="10465" xr:uid="{05144C8F-2C1A-455E-8CC2-D53DE201284C}"/>
    <cellStyle name="Comma 15 6 2 3 2 2_DataSet" xfId="10466" xr:uid="{98A76260-FA20-49FF-BB0E-D600E349BDA1}"/>
    <cellStyle name="Comma 15 6 2 3 2 3" xfId="10467" xr:uid="{E30CFE62-EA15-4856-8849-DE82A5754ACE}"/>
    <cellStyle name="Comma 15 6 2 3 2_DataSet" xfId="10468" xr:uid="{A01B5676-1DF5-4720-A0EA-D4B8CD865BDB}"/>
    <cellStyle name="Comma 15 6 2 3 3" xfId="10469" xr:uid="{DAC36FC3-35B0-49E7-8FB3-CAB514F565D2}"/>
    <cellStyle name="Comma 15 6 2 3 3 2" xfId="10470" xr:uid="{A21E6162-7CF2-4F3F-8FB1-AE24F387D67D}"/>
    <cellStyle name="Comma 15 6 2 3 3_DataSet" xfId="10471" xr:uid="{7E84EEF8-D424-4D4E-8A2C-3E2068AC9DB9}"/>
    <cellStyle name="Comma 15 6 2 3 4" xfId="10472" xr:uid="{9352CCB8-3719-4B17-9480-84471A0E844F}"/>
    <cellStyle name="Comma 15 6 2 3_DataSet" xfId="10473" xr:uid="{9BDE927E-0314-468F-8B08-089A59DF8352}"/>
    <cellStyle name="Comma 15 6 2 4" xfId="10474" xr:uid="{594094DC-40F4-4402-8534-01D2A05A2382}"/>
    <cellStyle name="Comma 15 6 2 4 2" xfId="10475" xr:uid="{4064A278-F596-4C4F-9EAB-8C30583EFDCD}"/>
    <cellStyle name="Comma 15 6 2 4 2 2" xfId="10476" xr:uid="{480FFB65-4EB7-498A-B211-E830D8536D19}"/>
    <cellStyle name="Comma 15 6 2 4 2_DataSet" xfId="10477" xr:uid="{5C389035-FF48-4F97-B15B-5DF03C801134}"/>
    <cellStyle name="Comma 15 6 2 4 3" xfId="10478" xr:uid="{EF054B6B-8B16-47E8-A194-4A802602E05E}"/>
    <cellStyle name="Comma 15 6 2 4_DataSet" xfId="10479" xr:uid="{C21D6952-38E2-4698-8181-85EDFB39E765}"/>
    <cellStyle name="Comma 15 6 2 5" xfId="10480" xr:uid="{DB3CC07B-8D2F-472E-A4DB-6B81B3E32A99}"/>
    <cellStyle name="Comma 15 6 2 5 2" xfId="10481" xr:uid="{CCA3E865-C94F-4007-BF52-F076AD0523FE}"/>
    <cellStyle name="Comma 15 6 2 5_DataSet" xfId="10482" xr:uid="{E33F665E-7B6D-464B-BFF5-A71285E04A29}"/>
    <cellStyle name="Comma 15 6 2 6" xfId="10483" xr:uid="{F9DF8F9F-3DC2-417A-9E0C-E08463E3DFCC}"/>
    <cellStyle name="Comma 15 6 2_DataSet" xfId="10484" xr:uid="{9EF90E42-655F-47B4-9330-651C2543A4BC}"/>
    <cellStyle name="Comma 15 6 3" xfId="10485" xr:uid="{56294681-5262-4F4F-B13C-0E3F00276B28}"/>
    <cellStyle name="Comma 15 6 3 2" xfId="10486" xr:uid="{8AD075C8-79FA-49B6-87F3-8A9D141A3E43}"/>
    <cellStyle name="Comma 15 6 3 2 2" xfId="10487" xr:uid="{F119B13F-6AC8-4793-8126-77030432A8C1}"/>
    <cellStyle name="Comma 15 6 3 2 2 2" xfId="10488" xr:uid="{4A10046F-A17C-4E6E-9BC3-D091CA9717C5}"/>
    <cellStyle name="Comma 15 6 3 2 2 2 2" xfId="10489" xr:uid="{D964E35A-9091-4056-9288-B2DDC30B09F4}"/>
    <cellStyle name="Comma 15 6 3 2 2 2 2 2" xfId="10490" xr:uid="{A8CA1A1D-D8F5-42C0-A6E1-29D77F3FA2B5}"/>
    <cellStyle name="Comma 15 6 3 2 2 2 2_DataSet" xfId="10491" xr:uid="{3DA039AA-AD32-42A6-888C-4E34A9FDA3CD}"/>
    <cellStyle name="Comma 15 6 3 2 2 2 3" xfId="10492" xr:uid="{D1FABC45-CBD2-4960-97C9-2F70585A346B}"/>
    <cellStyle name="Comma 15 6 3 2 2 2_DataSet" xfId="10493" xr:uid="{4458BC34-386A-4368-9B30-B69CB9A50508}"/>
    <cellStyle name="Comma 15 6 3 2 2 3" xfId="10494" xr:uid="{A5982713-AC2F-4339-882D-25CD0D822083}"/>
    <cellStyle name="Comma 15 6 3 2 2 3 2" xfId="10495" xr:uid="{0004B1C2-8DBD-4444-91FF-35AEF51AE66F}"/>
    <cellStyle name="Comma 15 6 3 2 2 3_DataSet" xfId="10496" xr:uid="{B947C1EA-FA0A-4DC7-9503-06F0BA867DF6}"/>
    <cellStyle name="Comma 15 6 3 2 2 4" xfId="10497" xr:uid="{E022E95C-CEBC-483B-BC7E-1603BDA948CE}"/>
    <cellStyle name="Comma 15 6 3 2 2_DataSet" xfId="10498" xr:uid="{17DAB634-DCED-4503-80BC-8745F4D21B20}"/>
    <cellStyle name="Comma 15 6 3 2 3" xfId="10499" xr:uid="{13259C95-6367-4EA4-87DC-7BF5921CF655}"/>
    <cellStyle name="Comma 15 6 3 2 3 2" xfId="10500" xr:uid="{F8BDDFE7-50AF-40FD-9728-4D1C3E424E2F}"/>
    <cellStyle name="Comma 15 6 3 2 3 2 2" xfId="10501" xr:uid="{818D12D1-9B68-476B-B7BB-A47AC54D6674}"/>
    <cellStyle name="Comma 15 6 3 2 3 2_DataSet" xfId="10502" xr:uid="{CE40B9EC-17FC-49D9-BEC1-0774D72B3F59}"/>
    <cellStyle name="Comma 15 6 3 2 3 3" xfId="10503" xr:uid="{C74C5733-C1B3-436D-A396-F0B2B246A120}"/>
    <cellStyle name="Comma 15 6 3 2 3_DataSet" xfId="10504" xr:uid="{F22CDD6A-679C-4E09-8F47-C5508FB8FFBB}"/>
    <cellStyle name="Comma 15 6 3 2 4" xfId="10505" xr:uid="{14EAACDF-FDE7-448F-B2CD-AD0C4AFC3BBD}"/>
    <cellStyle name="Comma 15 6 3 2 4 2" xfId="10506" xr:uid="{D99C2D73-C276-4B99-84DE-BBDBE2E06E67}"/>
    <cellStyle name="Comma 15 6 3 2 4_DataSet" xfId="10507" xr:uid="{15A138BD-DC0E-4C4B-9D4D-C1B752B68F50}"/>
    <cellStyle name="Comma 15 6 3 2 5" xfId="10508" xr:uid="{147CD4F7-2604-432E-AB67-4E5D8A3BB10B}"/>
    <cellStyle name="Comma 15 6 3 2_DataSet" xfId="10509" xr:uid="{1BA4F996-4685-4FEB-9B65-4795DA581B4D}"/>
    <cellStyle name="Comma 15 6 3 3" xfId="10510" xr:uid="{B2826D62-E9F0-4853-89E6-A5FF00225ABD}"/>
    <cellStyle name="Comma 15 6 3 3 2" xfId="10511" xr:uid="{6B822B95-742A-4D1F-81C8-0B80536217E4}"/>
    <cellStyle name="Comma 15 6 3 3 2 2" xfId="10512" xr:uid="{A6FD9E25-1CB3-493D-8C48-66A06FE7A636}"/>
    <cellStyle name="Comma 15 6 3 3 2 2 2" xfId="10513" xr:uid="{6291BCAA-8272-4B68-952F-55BB27528BEF}"/>
    <cellStyle name="Comma 15 6 3 3 2 2_DataSet" xfId="10514" xr:uid="{EE3600AC-AC8B-4E24-B19F-3E66B478817A}"/>
    <cellStyle name="Comma 15 6 3 3 2 3" xfId="10515" xr:uid="{595A84A3-2725-484B-8551-4E58DF63FCF9}"/>
    <cellStyle name="Comma 15 6 3 3 2_DataSet" xfId="10516" xr:uid="{8246EF4F-EC22-476B-8916-61C9EFA48A8F}"/>
    <cellStyle name="Comma 15 6 3 3 3" xfId="10517" xr:uid="{93503E23-75C9-4B5F-AEDC-C08CFA91EFA6}"/>
    <cellStyle name="Comma 15 6 3 3 3 2" xfId="10518" xr:uid="{664C5F6B-DE3C-4322-985E-2F119BE695EC}"/>
    <cellStyle name="Comma 15 6 3 3 3_DataSet" xfId="10519" xr:uid="{B5253F22-03AE-441A-BCD0-20EC7E3A9A0C}"/>
    <cellStyle name="Comma 15 6 3 3 4" xfId="10520" xr:uid="{DE83662C-74B0-4B32-BF7F-6520E0A3BE8A}"/>
    <cellStyle name="Comma 15 6 3 3_DataSet" xfId="10521" xr:uid="{E94C3A64-E29E-4AF1-8F0C-60029EAE7254}"/>
    <cellStyle name="Comma 15 6 3 4" xfId="10522" xr:uid="{8E7E5A8C-DE45-4DE2-B919-AB563E15651D}"/>
    <cellStyle name="Comma 15 6 3 4 2" xfId="10523" xr:uid="{11ECC28B-8748-4036-8933-67E6800045B2}"/>
    <cellStyle name="Comma 15 6 3 4 2 2" xfId="10524" xr:uid="{D4EB8E63-7E6F-4641-99CF-7E85E050C03E}"/>
    <cellStyle name="Comma 15 6 3 4 2_DataSet" xfId="10525" xr:uid="{C809FC46-6B69-4066-B1D0-ADB27BA74F70}"/>
    <cellStyle name="Comma 15 6 3 4 3" xfId="10526" xr:uid="{79183F6E-91F5-42AB-A5E4-0E90C5B69ECF}"/>
    <cellStyle name="Comma 15 6 3 4_DataSet" xfId="10527" xr:uid="{56BE4ED0-B405-49BD-8604-9030B1278839}"/>
    <cellStyle name="Comma 15 6 3 5" xfId="10528" xr:uid="{436CAB0E-876F-4759-93EF-9EE4D8380850}"/>
    <cellStyle name="Comma 15 6 3 5 2" xfId="10529" xr:uid="{7A5597FC-EC32-4025-A3DD-D7942C63FE30}"/>
    <cellStyle name="Comma 15 6 3 5_DataSet" xfId="10530" xr:uid="{49CF2965-314C-427D-855F-8770425238F9}"/>
    <cellStyle name="Comma 15 6 3 6" xfId="10531" xr:uid="{35558CE2-27DA-42F1-A514-41E3394E37BA}"/>
    <cellStyle name="Comma 15 6 3_DataSet" xfId="10532" xr:uid="{4A668E89-046C-4FF0-89EF-BAD153FA853C}"/>
    <cellStyle name="Comma 15 6 4" xfId="10533" xr:uid="{EF824B32-E81B-4E28-AC67-58329CD558CB}"/>
    <cellStyle name="Comma 15 6 4 2" xfId="10534" xr:uid="{BB7EED8F-7C74-410F-8DAB-1CECF5DA88E2}"/>
    <cellStyle name="Comma 15 6 4 2 2" xfId="10535" xr:uid="{35831635-89D8-4A7E-A66C-F8EB42E79ABF}"/>
    <cellStyle name="Comma 15 6 4 2 2 2" xfId="10536" xr:uid="{970A8DAE-1FCB-42D5-91C5-2671AAEA72C1}"/>
    <cellStyle name="Comma 15 6 4 2 2 2 2" xfId="10537" xr:uid="{71855D3D-7515-4DA0-A250-94F567B357EA}"/>
    <cellStyle name="Comma 15 6 4 2 2 2_DataSet" xfId="10538" xr:uid="{E5C8609B-A7D1-4B51-9A01-1821B38EB11C}"/>
    <cellStyle name="Comma 15 6 4 2 2 3" xfId="10539" xr:uid="{9D7A29BD-E55E-49BA-AB3A-2F7DC23AC5D8}"/>
    <cellStyle name="Comma 15 6 4 2 2_DataSet" xfId="10540" xr:uid="{C5CB6B61-35BA-4035-A7DA-E6EF7915C518}"/>
    <cellStyle name="Comma 15 6 4 2 3" xfId="10541" xr:uid="{EADF6086-A45A-481F-BD1E-B4274B37354C}"/>
    <cellStyle name="Comma 15 6 4 2 3 2" xfId="10542" xr:uid="{426E4A2B-9F71-4A5B-A6F2-D826BF802CC7}"/>
    <cellStyle name="Comma 15 6 4 2 3_DataSet" xfId="10543" xr:uid="{21CCCE8A-613C-414A-80A7-CAAAB0130B67}"/>
    <cellStyle name="Comma 15 6 4 2 4" xfId="10544" xr:uid="{C0641243-67B6-4912-8830-73B3C8A41584}"/>
    <cellStyle name="Comma 15 6 4 2_DataSet" xfId="10545" xr:uid="{11F60EAA-AB85-4633-A6DE-007F785C8571}"/>
    <cellStyle name="Comma 15 6 4 3" xfId="10546" xr:uid="{A2299E6F-F567-4A4B-AF8C-A3C4D6A85B3A}"/>
    <cellStyle name="Comma 15 6 4 3 2" xfId="10547" xr:uid="{376E562E-8149-4135-AECD-61DCF0D2F786}"/>
    <cellStyle name="Comma 15 6 4 3 2 2" xfId="10548" xr:uid="{EF97A4EE-E6FC-4133-BB8A-08B81C9BD6CC}"/>
    <cellStyle name="Comma 15 6 4 3 2_DataSet" xfId="10549" xr:uid="{E98E0B4D-25F4-4F38-AAC0-E6B7A768FCD3}"/>
    <cellStyle name="Comma 15 6 4 3 3" xfId="10550" xr:uid="{A2F7C134-729F-47D3-A662-A16C9D4EEE2F}"/>
    <cellStyle name="Comma 15 6 4 3_DataSet" xfId="10551" xr:uid="{5957F827-982B-4DB2-9ABD-A01AFB74894F}"/>
    <cellStyle name="Comma 15 6 4 4" xfId="10552" xr:uid="{EA4158A8-D21F-430F-8155-2558FF25C240}"/>
    <cellStyle name="Comma 15 6 4 4 2" xfId="10553" xr:uid="{1D250A0E-72BE-414C-81B6-43E115FC74F9}"/>
    <cellStyle name="Comma 15 6 4 4_DataSet" xfId="10554" xr:uid="{0BEE4451-B901-4A9E-A617-2BCDF148F076}"/>
    <cellStyle name="Comma 15 6 4 5" xfId="10555" xr:uid="{B09DA074-323C-4E11-9DF0-B5000659C95B}"/>
    <cellStyle name="Comma 15 6 4_DataSet" xfId="10556" xr:uid="{D9A6C990-1658-4BBC-9B9D-134960D29540}"/>
    <cellStyle name="Comma 15 6 5" xfId="10557" xr:uid="{531C0BF1-D133-43A0-B94B-1A7012EA88F3}"/>
    <cellStyle name="Comma 15 6 5 2" xfId="10558" xr:uid="{BF568AAA-CE5B-4390-BD11-A820539784C6}"/>
    <cellStyle name="Comma 15 6 5 2 2" xfId="10559" xr:uid="{37ACF1B0-6D9E-491E-A454-BB54A288BFB4}"/>
    <cellStyle name="Comma 15 6 5 2 2 2" xfId="10560" xr:uid="{F90D7B27-BB8B-4E0B-831E-78AC50CF45FF}"/>
    <cellStyle name="Comma 15 6 5 2 2_DataSet" xfId="10561" xr:uid="{E5A10AB3-7FB1-43C3-85FC-E2CB6220CEB4}"/>
    <cellStyle name="Comma 15 6 5 2 3" xfId="10562" xr:uid="{45024997-B99E-4EBA-A98C-C335B9C957A5}"/>
    <cellStyle name="Comma 15 6 5 2_DataSet" xfId="10563" xr:uid="{FED28DF1-CF90-4C5A-87CE-B091FBBE170A}"/>
    <cellStyle name="Comma 15 6 5 3" xfId="10564" xr:uid="{B19E384C-0C8D-4DE9-90BD-A5BEF7527952}"/>
    <cellStyle name="Comma 15 6 5 3 2" xfId="10565" xr:uid="{868F62AF-9A76-492E-BA10-228A9BA237BF}"/>
    <cellStyle name="Comma 15 6 5 3_DataSet" xfId="10566" xr:uid="{CE041F29-5D30-4B57-ADC1-8955751541A1}"/>
    <cellStyle name="Comma 15 6 5 4" xfId="10567" xr:uid="{EE4ED027-1BB0-44DD-8FE1-6EB641C6FB64}"/>
    <cellStyle name="Comma 15 6 5_DataSet" xfId="10568" xr:uid="{72BE3129-CEF2-4855-B256-AE4BEC63AA32}"/>
    <cellStyle name="Comma 15 6 6" xfId="10569" xr:uid="{69444DA7-4912-4B7F-99CC-796725E6819B}"/>
    <cellStyle name="Comma 15 6 6 2" xfId="10570" xr:uid="{0B44574E-7C8C-4C04-BCD9-E1585CAD5BD9}"/>
    <cellStyle name="Comma 15 6 6 2 2" xfId="10571" xr:uid="{9475EEE3-EEA4-430C-B38B-4330B9053033}"/>
    <cellStyle name="Comma 15 6 6 2_DataSet" xfId="10572" xr:uid="{3423BCE2-3FBB-4E3E-8BA5-C740BB9A9907}"/>
    <cellStyle name="Comma 15 6 6 3" xfId="10573" xr:uid="{CC77DD5F-AF1D-49E1-968C-0548F477A856}"/>
    <cellStyle name="Comma 15 6 6_DataSet" xfId="10574" xr:uid="{896AD351-8A16-4EA9-99D4-3F66B06485A9}"/>
    <cellStyle name="Comma 15 6 7" xfId="10575" xr:uid="{B71F58CB-3FAE-40C8-A74B-0722E375A45F}"/>
    <cellStyle name="Comma 15 6 7 2" xfId="10576" xr:uid="{DE323389-A3C7-4857-8472-64A40BEC7A09}"/>
    <cellStyle name="Comma 15 6 7_DataSet" xfId="10577" xr:uid="{798B8333-B00A-4909-988F-5C28206DF8D4}"/>
    <cellStyle name="Comma 15 6 8" xfId="10578" xr:uid="{85FE51CE-3EED-45A0-9025-56F4F06381B6}"/>
    <cellStyle name="Comma 15 6_ACT Segment adj EBITDA" xfId="10579" xr:uid="{93865F99-D064-4DDF-A64A-2D84369D0C32}"/>
    <cellStyle name="Comma 15 7" xfId="10580" xr:uid="{76142EFA-C041-4DC1-BA7F-060C1B2AEE14}"/>
    <cellStyle name="Comma 15 7 2" xfId="10581" xr:uid="{BF8EEF21-9481-4CE5-8B88-FB130C895195}"/>
    <cellStyle name="Comma 15 7 2 2" xfId="10582" xr:uid="{092492FB-55C7-419C-9F76-74D430C8E243}"/>
    <cellStyle name="Comma 15 7 2 2 2" xfId="10583" xr:uid="{0780B863-1F6A-418B-8075-678C93FAFDBD}"/>
    <cellStyle name="Comma 15 7 2 2 2 2" xfId="10584" xr:uid="{180BD8A6-B764-46E7-BA37-2CE89AFF81F4}"/>
    <cellStyle name="Comma 15 7 2 2 2 2 2" xfId="10585" xr:uid="{657017D5-AED8-4790-8512-27A89D763F68}"/>
    <cellStyle name="Comma 15 7 2 2 2 2 2 2" xfId="10586" xr:uid="{542CD71C-6618-435A-AE97-8C02FA929F0D}"/>
    <cellStyle name="Comma 15 7 2 2 2 2 2_DataSet" xfId="10587" xr:uid="{3A7D90AC-73AE-43D3-8A80-9053CE5DD242}"/>
    <cellStyle name="Comma 15 7 2 2 2 2 3" xfId="10588" xr:uid="{E1B6FD0A-B14E-4CC7-9005-A1573F8F97FF}"/>
    <cellStyle name="Comma 15 7 2 2 2 2_DataSet" xfId="10589" xr:uid="{F9CE612A-2AE8-4DE0-9D4A-EBA041D65570}"/>
    <cellStyle name="Comma 15 7 2 2 2 3" xfId="10590" xr:uid="{8BFFC897-74F6-4B60-A12E-CEC1C1089986}"/>
    <cellStyle name="Comma 15 7 2 2 2 3 2" xfId="10591" xr:uid="{448391DF-F5AD-45A8-A2C1-17F453C6F464}"/>
    <cellStyle name="Comma 15 7 2 2 2 3_DataSet" xfId="10592" xr:uid="{E02604DF-B8C3-4A11-A054-0DEA3BF56B16}"/>
    <cellStyle name="Comma 15 7 2 2 2 4" xfId="10593" xr:uid="{475916E1-F39E-4411-B82E-B5894208B701}"/>
    <cellStyle name="Comma 15 7 2 2 2_DataSet" xfId="10594" xr:uid="{DEF58037-8CAC-4F4A-8C4E-600CD29D1030}"/>
    <cellStyle name="Comma 15 7 2 2 3" xfId="10595" xr:uid="{06751963-1322-4817-A9D5-969632E895DF}"/>
    <cellStyle name="Comma 15 7 2 2 3 2" xfId="10596" xr:uid="{95745679-9AF3-4AA5-9113-F7EFA8EAEA91}"/>
    <cellStyle name="Comma 15 7 2 2 3 2 2" xfId="10597" xr:uid="{CC63FEF1-ABA7-4502-A52C-067F9D005488}"/>
    <cellStyle name="Comma 15 7 2 2 3 2_DataSet" xfId="10598" xr:uid="{82185143-17DA-4A86-996E-49E0A0CE302C}"/>
    <cellStyle name="Comma 15 7 2 2 3 3" xfId="10599" xr:uid="{C5A804F3-9E17-418B-B6C2-0D441802ABB8}"/>
    <cellStyle name="Comma 15 7 2 2 3_DataSet" xfId="10600" xr:uid="{00B9ABA4-347F-46E9-A17D-6BD2464B318A}"/>
    <cellStyle name="Comma 15 7 2 2 4" xfId="10601" xr:uid="{3E33EF67-3692-47E3-AF34-CA8819D14BA3}"/>
    <cellStyle name="Comma 15 7 2 2 4 2" xfId="10602" xr:uid="{B92DB647-6839-4332-9040-6ED41BB74064}"/>
    <cellStyle name="Comma 15 7 2 2 4_DataSet" xfId="10603" xr:uid="{288BF343-F242-4D5A-B937-CA624EF90856}"/>
    <cellStyle name="Comma 15 7 2 2 5" xfId="10604" xr:uid="{F4F89EB7-1CC2-4F1E-9306-6FE127116A19}"/>
    <cellStyle name="Comma 15 7 2 2_DataSet" xfId="10605" xr:uid="{648612E9-F6B4-4A64-A07D-AA8A361E6610}"/>
    <cellStyle name="Comma 15 7 2 3" xfId="10606" xr:uid="{3853AFB6-7221-4F91-B2F1-8433DF457275}"/>
    <cellStyle name="Comma 15 7 2 3 2" xfId="10607" xr:uid="{3E2819BE-55DE-4FD7-B4C9-92902DE8C06F}"/>
    <cellStyle name="Comma 15 7 2 3 2 2" xfId="10608" xr:uid="{F3AFF438-A35A-4F1A-B670-2F09F395624A}"/>
    <cellStyle name="Comma 15 7 2 3 2 2 2" xfId="10609" xr:uid="{56D142DE-A3C1-4F6B-98D6-52C06EC6E644}"/>
    <cellStyle name="Comma 15 7 2 3 2 2_DataSet" xfId="10610" xr:uid="{C8EF6E79-10FD-4A25-B653-BE89B6286222}"/>
    <cellStyle name="Comma 15 7 2 3 2 3" xfId="10611" xr:uid="{6F598D4A-3EC5-4382-941C-5B03AB02521A}"/>
    <cellStyle name="Comma 15 7 2 3 2_DataSet" xfId="10612" xr:uid="{4D080B7F-DAC3-44E4-A307-82EFBF5E6FE5}"/>
    <cellStyle name="Comma 15 7 2 3 3" xfId="10613" xr:uid="{6ED57667-2C3D-4C8C-B625-FD6D80724187}"/>
    <cellStyle name="Comma 15 7 2 3 3 2" xfId="10614" xr:uid="{F31C5341-BDAA-40A2-BE8B-153914B070BF}"/>
    <cellStyle name="Comma 15 7 2 3 3_DataSet" xfId="10615" xr:uid="{D37A9A52-F0C2-40BE-94D3-0D488EAD54C2}"/>
    <cellStyle name="Comma 15 7 2 3 4" xfId="10616" xr:uid="{AF7E4E55-2A6A-42FE-8181-80EAEE7B91CE}"/>
    <cellStyle name="Comma 15 7 2 3_DataSet" xfId="10617" xr:uid="{197DA1D1-0161-4693-B036-DF344282AD5A}"/>
    <cellStyle name="Comma 15 7 2 4" xfId="10618" xr:uid="{9CD7AA2B-B6CC-4839-B9BD-461A2FE4A177}"/>
    <cellStyle name="Comma 15 7 2 4 2" xfId="10619" xr:uid="{0F23B663-03FD-4979-9782-3F8EE4A7F487}"/>
    <cellStyle name="Comma 15 7 2 4 2 2" xfId="10620" xr:uid="{C70FA92C-E9B8-4F28-A5D4-4B8B7BF0FD1B}"/>
    <cellStyle name="Comma 15 7 2 4 2_DataSet" xfId="10621" xr:uid="{F48B31AF-83A7-420C-8528-566157E18A1E}"/>
    <cellStyle name="Comma 15 7 2 4 3" xfId="10622" xr:uid="{A2B8E45C-439E-4EAE-A159-B135DA91F915}"/>
    <cellStyle name="Comma 15 7 2 4_DataSet" xfId="10623" xr:uid="{D4CE1B3C-7741-47FD-8A58-DE5688497D2E}"/>
    <cellStyle name="Comma 15 7 2 5" xfId="10624" xr:uid="{376429E9-5E29-4BEE-89A7-7B420AED3247}"/>
    <cellStyle name="Comma 15 7 2 5 2" xfId="10625" xr:uid="{D1249F54-F034-431C-A25D-5C5D4D7F9988}"/>
    <cellStyle name="Comma 15 7 2 5_DataSet" xfId="10626" xr:uid="{4B2BE4E6-063B-4DA8-B44C-DEF8E4C25068}"/>
    <cellStyle name="Comma 15 7 2 6" xfId="10627" xr:uid="{82FD7EC7-FC76-4D71-86EE-746F629AD6A0}"/>
    <cellStyle name="Comma 15 7 2_DataSet" xfId="10628" xr:uid="{7D272CA5-CC7B-450F-B9E7-E7ABB7DCFA82}"/>
    <cellStyle name="Comma 15 7 3" xfId="10629" xr:uid="{B29A3B17-89EA-48AD-BFBF-AAF5FDF1F2D6}"/>
    <cellStyle name="Comma 15 7 3 2" xfId="10630" xr:uid="{C4D48EFE-A785-4CB1-8206-DAE350484AD6}"/>
    <cellStyle name="Comma 15 7 3 2 2" xfId="10631" xr:uid="{B5C2AAF6-964D-4546-A402-FA88B8FA4E68}"/>
    <cellStyle name="Comma 15 7 3 2 2 2" xfId="10632" xr:uid="{D61CAE16-CCA0-482E-9A10-138AB9C54F3F}"/>
    <cellStyle name="Comma 15 7 3 2 2 2 2" xfId="10633" xr:uid="{A362754B-FD53-471B-84A7-4C5C07EFB99D}"/>
    <cellStyle name="Comma 15 7 3 2 2 2 2 2" xfId="10634" xr:uid="{A1857847-E313-4E50-9D80-E2093DCAE65E}"/>
    <cellStyle name="Comma 15 7 3 2 2 2 2_DataSet" xfId="10635" xr:uid="{881D36AA-3E7D-4324-89D3-8636264F8E1C}"/>
    <cellStyle name="Comma 15 7 3 2 2 2 3" xfId="10636" xr:uid="{8E5663F0-AA13-47A0-BBDC-41CF5904E9A9}"/>
    <cellStyle name="Comma 15 7 3 2 2 2_DataSet" xfId="10637" xr:uid="{BEA7258B-75E9-41F4-9F3D-D5C98C6CCC6A}"/>
    <cellStyle name="Comma 15 7 3 2 2 3" xfId="10638" xr:uid="{00DCECBF-2A92-4808-91AA-ED80A907718B}"/>
    <cellStyle name="Comma 15 7 3 2 2 3 2" xfId="10639" xr:uid="{D7B69036-72B6-4321-AE64-6B58D661AE95}"/>
    <cellStyle name="Comma 15 7 3 2 2 3_DataSet" xfId="10640" xr:uid="{F3593264-F5A4-476C-B08A-7009CC2495C2}"/>
    <cellStyle name="Comma 15 7 3 2 2 4" xfId="10641" xr:uid="{46EFDB8C-DF07-46BD-B4AB-B7B3A61DE1FB}"/>
    <cellStyle name="Comma 15 7 3 2 2_DataSet" xfId="10642" xr:uid="{F69CD06D-C0C2-447E-983F-7367ABCD33EB}"/>
    <cellStyle name="Comma 15 7 3 2 3" xfId="10643" xr:uid="{CDF3C533-976F-4FBC-A100-482A83435D92}"/>
    <cellStyle name="Comma 15 7 3 2 3 2" xfId="10644" xr:uid="{90871600-3A89-441A-A30A-83155CE79726}"/>
    <cellStyle name="Comma 15 7 3 2 3 2 2" xfId="10645" xr:uid="{8575700E-F864-4E83-B5EA-25430A3472FD}"/>
    <cellStyle name="Comma 15 7 3 2 3 2_DataSet" xfId="10646" xr:uid="{F593CBC5-889C-41BD-A635-894508E85F0B}"/>
    <cellStyle name="Comma 15 7 3 2 3 3" xfId="10647" xr:uid="{9D4B00EE-5CA8-4A78-BD1D-5BE44C1EA425}"/>
    <cellStyle name="Comma 15 7 3 2 3_DataSet" xfId="10648" xr:uid="{3D5FA559-F0E4-467B-954E-732F2C0F6F0A}"/>
    <cellStyle name="Comma 15 7 3 2 4" xfId="10649" xr:uid="{BAFA14B2-9E3F-4AB1-9C04-1E5DAB85B284}"/>
    <cellStyle name="Comma 15 7 3 2 4 2" xfId="10650" xr:uid="{5F955EB8-7A21-4743-87AB-066B33EFC6EF}"/>
    <cellStyle name="Comma 15 7 3 2 4_DataSet" xfId="10651" xr:uid="{5C682432-5790-4E77-A42C-47F0FA7653C2}"/>
    <cellStyle name="Comma 15 7 3 2 5" xfId="10652" xr:uid="{DE4B1B56-FCF6-4502-8C84-A0AC5BE5ACFA}"/>
    <cellStyle name="Comma 15 7 3 2_DataSet" xfId="10653" xr:uid="{2974480F-E490-474C-B487-07049FAEE65F}"/>
    <cellStyle name="Comma 15 7 3 3" xfId="10654" xr:uid="{5D60129E-D510-4A0D-B0EA-66FDA70F9FC6}"/>
    <cellStyle name="Comma 15 7 3 3 2" xfId="10655" xr:uid="{26A27933-F09A-4A48-BF75-4F13C4D44E2C}"/>
    <cellStyle name="Comma 15 7 3 3 2 2" xfId="10656" xr:uid="{D54C0F7D-C4C3-4665-AD21-0067D10131AF}"/>
    <cellStyle name="Comma 15 7 3 3 2 2 2" xfId="10657" xr:uid="{0B99506F-4784-4E40-BDFD-1376066C0533}"/>
    <cellStyle name="Comma 15 7 3 3 2 2_DataSet" xfId="10658" xr:uid="{4F23A969-F924-4486-BE83-141EDAA564C9}"/>
    <cellStyle name="Comma 15 7 3 3 2 3" xfId="10659" xr:uid="{A28CC994-7E0C-4817-B893-5EA8D6F5B2B3}"/>
    <cellStyle name="Comma 15 7 3 3 2_DataSet" xfId="10660" xr:uid="{893734EF-6AE9-4C28-BCC9-64AEEAA38B27}"/>
    <cellStyle name="Comma 15 7 3 3 3" xfId="10661" xr:uid="{23A02F51-86FB-4178-9FFD-B5C9BEAA24A0}"/>
    <cellStyle name="Comma 15 7 3 3 3 2" xfId="10662" xr:uid="{5FBA48DC-BA53-4D05-9DF5-9DFAD2BE566F}"/>
    <cellStyle name="Comma 15 7 3 3 3_DataSet" xfId="10663" xr:uid="{4FBC9EBA-9DDF-4C6C-8494-9B47D69E27E9}"/>
    <cellStyle name="Comma 15 7 3 3 4" xfId="10664" xr:uid="{448214CA-21F3-4083-8EBB-7EEE6E46787F}"/>
    <cellStyle name="Comma 15 7 3 3_DataSet" xfId="10665" xr:uid="{10D0DD7E-A610-4228-B56C-40FC3DF8F4D3}"/>
    <cellStyle name="Comma 15 7 3 4" xfId="10666" xr:uid="{718178EB-5896-4088-96EA-54C9B3FE924A}"/>
    <cellStyle name="Comma 15 7 3 4 2" xfId="10667" xr:uid="{4C671333-8112-49EC-B907-4B8CEB961A31}"/>
    <cellStyle name="Comma 15 7 3 4 2 2" xfId="10668" xr:uid="{60276547-440C-4A12-8F49-04B227F61D05}"/>
    <cellStyle name="Comma 15 7 3 4 2_DataSet" xfId="10669" xr:uid="{6DC56F94-690A-4BF3-AA40-75E7FAFAC7A4}"/>
    <cellStyle name="Comma 15 7 3 4 3" xfId="10670" xr:uid="{23BDADC6-476A-4076-9412-CCC2F9A1166D}"/>
    <cellStyle name="Comma 15 7 3 4_DataSet" xfId="10671" xr:uid="{0549D61F-88BA-4A03-98A7-619112AC8A73}"/>
    <cellStyle name="Comma 15 7 3 5" xfId="10672" xr:uid="{5AA18AB1-4746-4E82-B604-2C3F600D5C02}"/>
    <cellStyle name="Comma 15 7 3 5 2" xfId="10673" xr:uid="{8C942375-FF84-4A3F-B2C3-26C0C4B09A3E}"/>
    <cellStyle name="Comma 15 7 3 5_DataSet" xfId="10674" xr:uid="{ADDBDFB6-6817-444F-B232-1FE5CC4AD54B}"/>
    <cellStyle name="Comma 15 7 3 6" xfId="10675" xr:uid="{DE4F773F-B9F8-46D1-8E52-2F5CDFF247E5}"/>
    <cellStyle name="Comma 15 7 3_DataSet" xfId="10676" xr:uid="{ADF24E5D-1EB4-4340-9D6D-64064AFB3778}"/>
    <cellStyle name="Comma 15 7 4" xfId="10677" xr:uid="{1B99B1E4-BC17-410C-9A9F-5D40DB3E27B4}"/>
    <cellStyle name="Comma 15 7 4 2" xfId="10678" xr:uid="{7B8DAEFF-9F10-47B5-9611-75EA98905F4B}"/>
    <cellStyle name="Comma 15 7 4 2 2" xfId="10679" xr:uid="{F04E2C45-E998-4E7C-8C5A-E7C92BB0F707}"/>
    <cellStyle name="Comma 15 7 4 2 2 2" xfId="10680" xr:uid="{6A01C238-105D-4A9C-A41B-549130CB6F3D}"/>
    <cellStyle name="Comma 15 7 4 2 2 2 2" xfId="10681" xr:uid="{5F749B35-BAE3-4BD7-A612-540D1E949C8C}"/>
    <cellStyle name="Comma 15 7 4 2 2 2_DataSet" xfId="10682" xr:uid="{5E4B6948-7315-4121-8795-BAF0E50F2FF9}"/>
    <cellStyle name="Comma 15 7 4 2 2 3" xfId="10683" xr:uid="{8F0FC6F1-A6F7-45AF-8066-FBAC320CD607}"/>
    <cellStyle name="Comma 15 7 4 2 2_DataSet" xfId="10684" xr:uid="{21AAE4DF-5B70-4836-B40B-265ED33921E1}"/>
    <cellStyle name="Comma 15 7 4 2 3" xfId="10685" xr:uid="{6A39BE05-8D18-42A4-8EC8-CA728BC49C42}"/>
    <cellStyle name="Comma 15 7 4 2 3 2" xfId="10686" xr:uid="{85C8BEC9-7055-481C-894E-FF8E613E334F}"/>
    <cellStyle name="Comma 15 7 4 2 3_DataSet" xfId="10687" xr:uid="{11243DF0-8D17-4D79-A4E6-88BED1805356}"/>
    <cellStyle name="Comma 15 7 4 2 4" xfId="10688" xr:uid="{30F34687-3C8F-401A-8E6D-B6C3FCE05B01}"/>
    <cellStyle name="Comma 15 7 4 2_DataSet" xfId="10689" xr:uid="{3A83DE4F-314A-4542-99A1-3D93A272E1F3}"/>
    <cellStyle name="Comma 15 7 4 3" xfId="10690" xr:uid="{4D502867-2FFC-4E7B-8566-5A154819ED14}"/>
    <cellStyle name="Comma 15 7 4 3 2" xfId="10691" xr:uid="{3C5CEC6C-07E2-4FE7-9C91-0CD4F9B061ED}"/>
    <cellStyle name="Comma 15 7 4 3 2 2" xfId="10692" xr:uid="{DB282001-D018-4D1E-8716-E10A4F448671}"/>
    <cellStyle name="Comma 15 7 4 3 2_DataSet" xfId="10693" xr:uid="{966D2169-1FD4-4FF4-BD38-4C213BC3B043}"/>
    <cellStyle name="Comma 15 7 4 3 3" xfId="10694" xr:uid="{018E08A6-2F1D-408F-AFC8-5F58E53FA50D}"/>
    <cellStyle name="Comma 15 7 4 3_DataSet" xfId="10695" xr:uid="{0EF05011-2486-4601-BF6E-49D3952D71A4}"/>
    <cellStyle name="Comma 15 7 4 4" xfId="10696" xr:uid="{862CC21F-A468-4FCA-996B-5F98C6AD09DB}"/>
    <cellStyle name="Comma 15 7 4 4 2" xfId="10697" xr:uid="{A4481E3F-358C-4BE8-BAD6-7F84F3D60053}"/>
    <cellStyle name="Comma 15 7 4 4_DataSet" xfId="10698" xr:uid="{FE37D01C-69E3-4208-8CAB-3276E0578ED3}"/>
    <cellStyle name="Comma 15 7 4 5" xfId="10699" xr:uid="{82D6BBCF-5AB6-41C9-93B8-D17FE0305920}"/>
    <cellStyle name="Comma 15 7 4_DataSet" xfId="10700" xr:uid="{57514EC0-13BA-4FE7-808E-67686A2E2B57}"/>
    <cellStyle name="Comma 15 7 5" xfId="10701" xr:uid="{0F41D2D2-B844-4A52-9474-C75732AACE0A}"/>
    <cellStyle name="Comma 15 7 5 2" xfId="10702" xr:uid="{CFDB3D2F-0DF8-4234-93E7-7745A5679EF8}"/>
    <cellStyle name="Comma 15 7 5 2 2" xfId="10703" xr:uid="{78E18F08-490A-4243-9C13-C8B8289DFC3B}"/>
    <cellStyle name="Comma 15 7 5 2 2 2" xfId="10704" xr:uid="{A1A8C679-E79B-48B1-A35C-3D31A72652BC}"/>
    <cellStyle name="Comma 15 7 5 2 2_DataSet" xfId="10705" xr:uid="{B4BF4A15-FB21-4C7A-8203-EB457A1D6A14}"/>
    <cellStyle name="Comma 15 7 5 2 3" xfId="10706" xr:uid="{A509BB1A-35B7-48F9-8790-56B60227B038}"/>
    <cellStyle name="Comma 15 7 5 2_DataSet" xfId="10707" xr:uid="{9754BE6F-7DE4-4546-8F3B-823AB1009031}"/>
    <cellStyle name="Comma 15 7 5 3" xfId="10708" xr:uid="{3143C5B5-0025-48C6-8A59-ACEB6030BEC9}"/>
    <cellStyle name="Comma 15 7 5 3 2" xfId="10709" xr:uid="{64CD2782-5335-4BA9-961A-7D077C3F594C}"/>
    <cellStyle name="Comma 15 7 5 3_DataSet" xfId="10710" xr:uid="{0BD11284-94F9-4F1B-96CB-8937652C2FD0}"/>
    <cellStyle name="Comma 15 7 5 4" xfId="10711" xr:uid="{ADF23BAA-1F6D-4690-AD4E-B8DA539FDCA0}"/>
    <cellStyle name="Comma 15 7 5_DataSet" xfId="10712" xr:uid="{77D2518A-37FF-441A-9C71-8A223A5E7EB0}"/>
    <cellStyle name="Comma 15 7 6" xfId="10713" xr:uid="{66712953-98AA-4007-99B1-9EB6E5390689}"/>
    <cellStyle name="Comma 15 7 6 2" xfId="10714" xr:uid="{48A41172-50E8-479C-A61C-AC7411E1298B}"/>
    <cellStyle name="Comma 15 7 6 2 2" xfId="10715" xr:uid="{B15EB9BC-3BEE-4F2B-8CD5-C56CD4BC861C}"/>
    <cellStyle name="Comma 15 7 6 2_DataSet" xfId="10716" xr:uid="{6902E26D-49C9-4861-81D3-C428F4FF6D75}"/>
    <cellStyle name="Comma 15 7 6 3" xfId="10717" xr:uid="{85178864-9C91-430C-BA19-737749E4BD10}"/>
    <cellStyle name="Comma 15 7 6_DataSet" xfId="10718" xr:uid="{0C871F73-5CD9-4630-8DE8-AC9DD2F820AE}"/>
    <cellStyle name="Comma 15 7 7" xfId="10719" xr:uid="{BF043592-4C03-4814-A63E-BD3D18FCEC91}"/>
    <cellStyle name="Comma 15 7 7 2" xfId="10720" xr:uid="{FC4BDAAF-A4D9-41EF-8B2A-A2E83024E52C}"/>
    <cellStyle name="Comma 15 7 7_DataSet" xfId="10721" xr:uid="{A7A2EB4F-01DC-4855-999A-5EAB9288582F}"/>
    <cellStyle name="Comma 15 7 8" xfId="10722" xr:uid="{1D13EDE2-C8B8-4492-B283-E71C52CED3B6}"/>
    <cellStyle name="Comma 15 7_ACT Segment adj EBITDA" xfId="10723" xr:uid="{CC27D0FD-4DB8-407F-BF6D-472056283214}"/>
    <cellStyle name="Comma 15 8" xfId="10724" xr:uid="{2E1D3DD6-9432-4A21-B3F2-045E4AC58580}"/>
    <cellStyle name="Comma 15 8 2" xfId="10725" xr:uid="{9ECFF5FC-B3E9-4A30-81FA-A3F869347686}"/>
    <cellStyle name="Comma 15 8 2 2" xfId="10726" xr:uid="{D8DAF2EC-B8EE-4F7E-B17A-2E47ADD0D43F}"/>
    <cellStyle name="Comma 15 8 2 2 2" xfId="10727" xr:uid="{7795887B-62BA-422C-A036-3BB2790D1592}"/>
    <cellStyle name="Comma 15 8 2 2 2 2" xfId="10728" xr:uid="{65853D1B-E97D-4F07-BA79-016D28AB9F66}"/>
    <cellStyle name="Comma 15 8 2 2 2 2 2" xfId="10729" xr:uid="{1C50E68A-87C2-4F9F-8756-B000A33D6FC5}"/>
    <cellStyle name="Comma 15 8 2 2 2 2_DataSet" xfId="10730" xr:uid="{7D3C1883-C235-47ED-A484-AE6CE24AEF1B}"/>
    <cellStyle name="Comma 15 8 2 2 2 3" xfId="10731" xr:uid="{B340C701-D739-4E8D-A90C-A35F263EBEFA}"/>
    <cellStyle name="Comma 15 8 2 2 2_DataSet" xfId="10732" xr:uid="{C612FD1E-A272-47EA-8680-CA345FA3F4D4}"/>
    <cellStyle name="Comma 15 8 2 2 3" xfId="10733" xr:uid="{03ABF38C-F0EE-49F2-8038-6F4D9782DB1F}"/>
    <cellStyle name="Comma 15 8 2 2 3 2" xfId="10734" xr:uid="{44430E28-4F32-4D1E-A18D-A8A81398A792}"/>
    <cellStyle name="Comma 15 8 2 2 3_DataSet" xfId="10735" xr:uid="{FE61C3BD-E4EE-4D2E-A460-DF27E1A4892B}"/>
    <cellStyle name="Comma 15 8 2 2 4" xfId="10736" xr:uid="{6A4A789D-4FC1-47FC-90A6-2859FCE821BE}"/>
    <cellStyle name="Comma 15 8 2 2_DataSet" xfId="10737" xr:uid="{AF0E5B8F-4D5E-4206-BBE0-C2A5A8E03EF0}"/>
    <cellStyle name="Comma 15 8 2 3" xfId="10738" xr:uid="{BFBCDED9-EEF1-4A62-A31E-19352D879356}"/>
    <cellStyle name="Comma 15 8 2 3 2" xfId="10739" xr:uid="{B53BCB9B-D756-4AAC-B01E-E58491D30222}"/>
    <cellStyle name="Comma 15 8 2 3 2 2" xfId="10740" xr:uid="{0E409604-49FA-4014-A5FF-1408E12AD0AA}"/>
    <cellStyle name="Comma 15 8 2 3 2_DataSet" xfId="10741" xr:uid="{1DBFD9D9-5DF3-4E1D-9F82-14079E47B10D}"/>
    <cellStyle name="Comma 15 8 2 3 3" xfId="10742" xr:uid="{1D7DCAB7-2006-4D9F-B67A-FD1B88E982B9}"/>
    <cellStyle name="Comma 15 8 2 3_DataSet" xfId="10743" xr:uid="{86231D01-D662-4F9F-8C77-E4DBE8B4154A}"/>
    <cellStyle name="Comma 15 8 2 4" xfId="10744" xr:uid="{F99CB6E4-955D-4CE8-B2EB-E5AD55E626C3}"/>
    <cellStyle name="Comma 15 8 2 4 2" xfId="10745" xr:uid="{191D0A3D-BCEC-492F-AB1B-E1AA89A117BA}"/>
    <cellStyle name="Comma 15 8 2 4_DataSet" xfId="10746" xr:uid="{BB5A76B2-0179-42F5-8741-D5FFC38EB1D6}"/>
    <cellStyle name="Comma 15 8 2 5" xfId="10747" xr:uid="{6E2ADC79-5F3F-411A-BD6B-4C82C511968A}"/>
    <cellStyle name="Comma 15 8 2_DataSet" xfId="10748" xr:uid="{C766E5AD-D771-47AD-A38E-9A865CE2E530}"/>
    <cellStyle name="Comma 15 8 3" xfId="10749" xr:uid="{D2A2D464-27C2-402C-9ED1-30075E05E1E7}"/>
    <cellStyle name="Comma 15 8 3 2" xfId="10750" xr:uid="{16BB9BC5-400E-4C1A-A9A5-6A311D412839}"/>
    <cellStyle name="Comma 15 8 3 2 2" xfId="10751" xr:uid="{8480BD70-79E2-407E-89DF-4DBB7062CA80}"/>
    <cellStyle name="Comma 15 8 3 2 2 2" xfId="10752" xr:uid="{AB1A852C-62A3-4467-B990-D5D9A6CE37A0}"/>
    <cellStyle name="Comma 15 8 3 2 2_DataSet" xfId="10753" xr:uid="{F4B83B2A-B83B-4E66-AFBC-BD4FC85CC1A4}"/>
    <cellStyle name="Comma 15 8 3 2 3" xfId="10754" xr:uid="{9C118839-6675-475A-BC5F-6CD5B9A4C228}"/>
    <cellStyle name="Comma 15 8 3 2_DataSet" xfId="10755" xr:uid="{A9B92FFA-099E-4DB0-BC6D-700E9CE7E4E0}"/>
    <cellStyle name="Comma 15 8 3 3" xfId="10756" xr:uid="{6F23E9AE-5FAC-42FB-8639-8E782EC7DFAD}"/>
    <cellStyle name="Comma 15 8 3 3 2" xfId="10757" xr:uid="{44D4201B-56AF-4E3E-B6BE-216B9FD78ADF}"/>
    <cellStyle name="Comma 15 8 3 3_DataSet" xfId="10758" xr:uid="{1F176C75-F615-4EF5-A12C-FDC089A2B2BE}"/>
    <cellStyle name="Comma 15 8 3 4" xfId="10759" xr:uid="{076A5970-8FAD-4F51-AFC0-056127CA3DE8}"/>
    <cellStyle name="Comma 15 8 3_DataSet" xfId="10760" xr:uid="{1DDEDD67-2F98-40CD-A735-374A1DFC2BE9}"/>
    <cellStyle name="Comma 15 8 4" xfId="10761" xr:uid="{E1F9EB02-CDEF-493B-8E9D-BE3141D52D4D}"/>
    <cellStyle name="Comma 15 8 4 2" xfId="10762" xr:uid="{89474BFE-C420-4F0C-9020-96AA15FB9826}"/>
    <cellStyle name="Comma 15 8 4 2 2" xfId="10763" xr:uid="{F5673E3A-2949-4B25-BC4D-E8B6EFE3A231}"/>
    <cellStyle name="Comma 15 8 4 2_DataSet" xfId="10764" xr:uid="{C0A2F20F-2838-4EA2-851F-7F732F196975}"/>
    <cellStyle name="Comma 15 8 4 3" xfId="10765" xr:uid="{C9F9FED6-3DBE-47FF-ACD8-4A61C329324D}"/>
    <cellStyle name="Comma 15 8 4_DataSet" xfId="10766" xr:uid="{25F52577-786B-4FCC-8B58-92861926E01E}"/>
    <cellStyle name="Comma 15 8 5" xfId="10767" xr:uid="{882C76B7-E177-414A-896F-28E25A3E874A}"/>
    <cellStyle name="Comma 15 8 5 2" xfId="10768" xr:uid="{C651DC08-29CE-4522-AC3B-0DD80B7CD485}"/>
    <cellStyle name="Comma 15 8 5_DataSet" xfId="10769" xr:uid="{7E0BBE99-83CB-4D19-96C1-5760B21FC0B6}"/>
    <cellStyle name="Comma 15 8 6" xfId="10770" xr:uid="{AC51CF7B-49B9-4839-B587-3062129A65D6}"/>
    <cellStyle name="Comma 15 8_DataSet" xfId="10771" xr:uid="{EE5B8096-BD9F-40A4-A060-BF2F1001BEEE}"/>
    <cellStyle name="Comma 15 9" xfId="10772" xr:uid="{43159B96-27F3-4586-AA10-B9AAF244017B}"/>
    <cellStyle name="Comma 15 9 2" xfId="10773" xr:uid="{765EC7B1-7392-43F5-A057-0B1EF86C2D56}"/>
    <cellStyle name="Comma 15 9 2 2" xfId="10774" xr:uid="{23FB3656-68A1-4036-8E83-407605B1D33B}"/>
    <cellStyle name="Comma 15 9 2 2 2" xfId="10775" xr:uid="{51620782-7717-461A-8B74-B3274890BE7E}"/>
    <cellStyle name="Comma 15 9 2 2 2 2" xfId="10776" xr:uid="{0B64654A-6549-4D26-820C-311156D0E0B8}"/>
    <cellStyle name="Comma 15 9 2 2 2 2 2" xfId="10777" xr:uid="{E073688F-8D4A-4777-A3A1-7E55BD17ABF2}"/>
    <cellStyle name="Comma 15 9 2 2 2 2_DataSet" xfId="10778" xr:uid="{5D39CF46-F786-43E0-862E-C92364E4FB17}"/>
    <cellStyle name="Comma 15 9 2 2 2 3" xfId="10779" xr:uid="{A1630FF1-E48E-4E2E-8EE5-15AE5642307B}"/>
    <cellStyle name="Comma 15 9 2 2 2_DataSet" xfId="10780" xr:uid="{7D3ABE80-E531-4B77-A968-8DE7CABD4C4C}"/>
    <cellStyle name="Comma 15 9 2 2 3" xfId="10781" xr:uid="{BE22010A-8014-4CE9-84D8-1CE43F29C3CC}"/>
    <cellStyle name="Comma 15 9 2 2 3 2" xfId="10782" xr:uid="{03FF9CDE-9AC6-4051-8966-901411BA2227}"/>
    <cellStyle name="Comma 15 9 2 2 3_DataSet" xfId="10783" xr:uid="{3FE7166F-2249-4061-A5C6-4C9A01550EC9}"/>
    <cellStyle name="Comma 15 9 2 2 4" xfId="10784" xr:uid="{EF3663B4-4079-44ED-BDBE-2303DDA5C793}"/>
    <cellStyle name="Comma 15 9 2 2_DataSet" xfId="10785" xr:uid="{FB59F271-1CDE-49A3-AEDB-8A5A456D96EF}"/>
    <cellStyle name="Comma 15 9 2 3" xfId="10786" xr:uid="{9E52F5EB-9456-4BB8-BE01-DBD2006168C8}"/>
    <cellStyle name="Comma 15 9 2 3 2" xfId="10787" xr:uid="{50C9241E-02EA-4194-B41D-C1A4C06B963C}"/>
    <cellStyle name="Comma 15 9 2 3 2 2" xfId="10788" xr:uid="{191F9463-BA59-45FA-89DC-EE2890CCFEDD}"/>
    <cellStyle name="Comma 15 9 2 3 2_DataSet" xfId="10789" xr:uid="{75E3FEAB-790F-4BFF-884C-7F4D128F39B9}"/>
    <cellStyle name="Comma 15 9 2 3 3" xfId="10790" xr:uid="{03447B20-C1EE-43FA-86AB-E36B29311DE9}"/>
    <cellStyle name="Comma 15 9 2 3_DataSet" xfId="10791" xr:uid="{635B959C-848C-45A2-89B7-0CA13A1B7765}"/>
    <cellStyle name="Comma 15 9 2 4" xfId="10792" xr:uid="{3A320FC5-A490-4126-A324-49315C4590D5}"/>
    <cellStyle name="Comma 15 9 2 4 2" xfId="10793" xr:uid="{4DE10BAA-C7AC-4814-9898-6F0DCF1DEED9}"/>
    <cellStyle name="Comma 15 9 2 4_DataSet" xfId="10794" xr:uid="{E8ED791F-28AF-47E1-9774-ECEBEA2C453C}"/>
    <cellStyle name="Comma 15 9 2 5" xfId="10795" xr:uid="{AB25F42F-95F0-4C87-9383-F4660021D398}"/>
    <cellStyle name="Comma 15 9 2_DataSet" xfId="10796" xr:uid="{B331684E-9F7A-4C90-9F89-2A7CFCBFADE8}"/>
    <cellStyle name="Comma 15 9 3" xfId="10797" xr:uid="{10BA5233-1127-4E9D-9BAD-249656E5FA36}"/>
    <cellStyle name="Comma 15 9 3 2" xfId="10798" xr:uid="{A7CAE4CD-D6EC-4005-A1EF-D470E24FDE02}"/>
    <cellStyle name="Comma 15 9 3 2 2" xfId="10799" xr:uid="{15DA3464-8A24-4B2B-A0D3-609937A5EA30}"/>
    <cellStyle name="Comma 15 9 3 2 2 2" xfId="10800" xr:uid="{312D2470-8A84-41B9-A8CA-38B1A7D97A4A}"/>
    <cellStyle name="Comma 15 9 3 2 2_DataSet" xfId="10801" xr:uid="{52BC28A9-46AE-4A2C-9EB3-BC6DE38EA8F6}"/>
    <cellStyle name="Comma 15 9 3 2 3" xfId="10802" xr:uid="{E1174211-780D-47A1-9246-A988196884F0}"/>
    <cellStyle name="Comma 15 9 3 2_DataSet" xfId="10803" xr:uid="{0EF094D2-B869-4341-BC2D-88039D59E482}"/>
    <cellStyle name="Comma 15 9 3 3" xfId="10804" xr:uid="{24FB6D93-E236-4974-9AC8-52237E3BE4E6}"/>
    <cellStyle name="Comma 15 9 3 3 2" xfId="10805" xr:uid="{F96647D2-2E39-47B3-9FD5-4B26063B8BD5}"/>
    <cellStyle name="Comma 15 9 3 3_DataSet" xfId="10806" xr:uid="{E91F9E33-731A-43CA-ABDC-49B82239EEE1}"/>
    <cellStyle name="Comma 15 9 3 4" xfId="10807" xr:uid="{41727208-0F97-4261-8609-5D4BCA546E1C}"/>
    <cellStyle name="Comma 15 9 3_DataSet" xfId="10808" xr:uid="{292A3B02-C7BC-40BC-90C7-5C4251BA4B1D}"/>
    <cellStyle name="Comma 15 9 4" xfId="10809" xr:uid="{38B3DD87-B58B-42A8-87A2-C2BF140902C1}"/>
    <cellStyle name="Comma 15 9 4 2" xfId="10810" xr:uid="{71A497A4-1111-471B-8CBC-6DB020D76ADC}"/>
    <cellStyle name="Comma 15 9 4 2 2" xfId="10811" xr:uid="{A94158F3-A774-4D29-B32A-10635BF84A5E}"/>
    <cellStyle name="Comma 15 9 4 2_DataSet" xfId="10812" xr:uid="{744F4FB2-82E4-4278-A7C4-958AB4031B42}"/>
    <cellStyle name="Comma 15 9 4 3" xfId="10813" xr:uid="{EC68767F-B5C5-49E0-BB45-290B3F31E325}"/>
    <cellStyle name="Comma 15 9 4_DataSet" xfId="10814" xr:uid="{AB50D402-9209-43A8-BF9C-D3F9A154FAB5}"/>
    <cellStyle name="Comma 15 9 5" xfId="10815" xr:uid="{16CF53FE-DD24-4A0B-8085-148C2A4BE443}"/>
    <cellStyle name="Comma 15 9 5 2" xfId="10816" xr:uid="{41378596-F7DB-4D04-890A-AB36AE4ABAD6}"/>
    <cellStyle name="Comma 15 9 5_DataSet" xfId="10817" xr:uid="{1A2DC9F3-F803-4A27-8171-AE61DC0E6818}"/>
    <cellStyle name="Comma 15 9 6" xfId="10818" xr:uid="{2AD8B7CE-4844-468E-B8F8-8EDC57D97727}"/>
    <cellStyle name="Comma 15 9_DataSet" xfId="10819" xr:uid="{FEA604CD-7D66-45F1-93D9-A9FAB3D19301}"/>
    <cellStyle name="Comma 15_ACT Segment adj EBITDA" xfId="10820" xr:uid="{040DC5E9-2029-41E4-81B9-6F4BA0C4F160}"/>
    <cellStyle name="Comma 16" xfId="10821" xr:uid="{44503722-1A44-44D8-A7F3-ABA38CE61049}"/>
    <cellStyle name="Comma 16 10" xfId="10822" xr:uid="{FD5F586C-C4DF-4353-88BC-DFCF54D9120A}"/>
    <cellStyle name="Comma 16 2" xfId="10823" xr:uid="{223CE509-230D-426E-BD15-A2E9C4E936CF}"/>
    <cellStyle name="Comma 16 2 10" xfId="10824" xr:uid="{9F16E341-F056-4AAD-AAE2-2407BEE863E9}"/>
    <cellStyle name="Comma 16 2 2" xfId="10825" xr:uid="{8634D939-8FA3-4852-AC5F-076654C243EE}"/>
    <cellStyle name="Comma 16 2 2 2" xfId="10826" xr:uid="{8C0BBAA6-DD0B-44B9-96EB-80A38594EF4F}"/>
    <cellStyle name="Comma 16 2 2 2 2" xfId="10827" xr:uid="{CC745FD8-B7D6-45FD-A1E8-B5A1FF3070B3}"/>
    <cellStyle name="Comma 16 2 2 2_ACT_NIBD EQ" xfId="10828" xr:uid="{B6046E2D-8669-4988-A05D-7069E59DF092}"/>
    <cellStyle name="Comma 16 2 2 3" xfId="10829" xr:uid="{C6F97430-EF95-46A4-BFC4-BBB1821944A4}"/>
    <cellStyle name="Comma 16 2 2_ACT Segment adj EBITDA" xfId="10830" xr:uid="{0E3CA8E1-019E-4B08-B313-D76C5F9A6205}"/>
    <cellStyle name="Comma 16 2 3" xfId="10831" xr:uid="{3BFD6F2E-DDAC-44C6-A563-C91B23250A3E}"/>
    <cellStyle name="Comma 16 2 3 2" xfId="10832" xr:uid="{2A741F2C-99EA-45F1-A1E7-E88FDEEAC048}"/>
    <cellStyle name="Comma 16 2 3_ACT Segment adj EBITDA" xfId="10833" xr:uid="{32E78967-5DC2-440A-B79A-DA863AA2E855}"/>
    <cellStyle name="Comma 16 2 4" xfId="10834" xr:uid="{ABE84F3A-0E99-4AC0-9C0B-ED0526BBE0AD}"/>
    <cellStyle name="Comma 16 2 5" xfId="10835" xr:uid="{F875BD9C-68F5-4D8F-976F-A648279976C5}"/>
    <cellStyle name="Comma 16 2 6" xfId="10836" xr:uid="{2475658B-6152-4E40-B79C-C037EDD4813E}"/>
    <cellStyle name="Comma 16 2 7" xfId="10837" xr:uid="{52463B77-CFF5-4E89-8636-61D133D36D25}"/>
    <cellStyle name="Comma 16 2 8" xfId="10838" xr:uid="{A2C38796-150B-4E65-9B0C-B881C8B8D381}"/>
    <cellStyle name="Comma 16 2 9" xfId="10839" xr:uid="{6AC84CE7-1062-4B9A-9B65-EAB59C8A8A59}"/>
    <cellStyle name="Comma 16 2_ACT Segment adj EBITDA" xfId="10840" xr:uid="{59056D65-8B02-4160-912A-4B3B2CE5FB9A}"/>
    <cellStyle name="Comma 16 3" xfId="10841" xr:uid="{7200D56D-EF94-436B-A0F8-14B78CE90D23}"/>
    <cellStyle name="Comma 16 3 10" xfId="10842" xr:uid="{91F47BA3-AE78-49FC-9A37-16DFEBBD8D36}"/>
    <cellStyle name="Comma 16 3 2" xfId="10843" xr:uid="{1D86AD86-61C8-42B6-9EF0-47E492C42C03}"/>
    <cellStyle name="Comma 16 3 2 2" xfId="10844" xr:uid="{4EAA8902-4C82-4CEE-B33A-ECB8CF9B685E}"/>
    <cellStyle name="Comma 16 3 2 2 2" xfId="10845" xr:uid="{144021CF-8AAD-4E86-A4E0-DAFD858347AB}"/>
    <cellStyle name="Comma 16 3 2 2_ACT_NIBD EQ" xfId="10846" xr:uid="{502B959C-9EB8-4981-89AF-1FFAAEF5CFA2}"/>
    <cellStyle name="Comma 16 3 2 3" xfId="10847" xr:uid="{81AFC3CD-213E-4812-8B52-EF9BCDFD4B53}"/>
    <cellStyle name="Comma 16 3 2_ACT Segment adj EBITDA" xfId="10848" xr:uid="{71512A09-CCAF-4FCA-92BB-E9F4062498DE}"/>
    <cellStyle name="Comma 16 3 3" xfId="10849" xr:uid="{148053F1-EF06-4837-8C6F-50CCE0F19EF6}"/>
    <cellStyle name="Comma 16 3 3 2" xfId="10850" xr:uid="{F9EE70E7-320F-4BAF-BEBB-5495CD490244}"/>
    <cellStyle name="Comma 16 3 3_ACT Segment adj EBITDA" xfId="10851" xr:uid="{6BF570ED-8A5E-4C19-9EDB-A5009463BDA4}"/>
    <cellStyle name="Comma 16 3 4" xfId="10852" xr:uid="{D1DA220D-66C5-441F-B225-0BDE2216FFE6}"/>
    <cellStyle name="Comma 16 3 5" xfId="10853" xr:uid="{4010C454-A1FA-4976-A35A-04D70A8EE94E}"/>
    <cellStyle name="Comma 16 3 6" xfId="10854" xr:uid="{EA9DA1C7-2572-48E5-9450-557055FE2324}"/>
    <cellStyle name="Comma 16 3 7" xfId="10855" xr:uid="{07CAC1AE-08A0-4563-BD44-959D32652106}"/>
    <cellStyle name="Comma 16 3 8" xfId="10856" xr:uid="{EBDC1D13-E246-4A01-94B3-8361EC1152FA}"/>
    <cellStyle name="Comma 16 3 9" xfId="10857" xr:uid="{1B6C422E-2DBA-4C92-AE88-4CFA6292BBC9}"/>
    <cellStyle name="Comma 16 3_ACT Segment adj EBITDA" xfId="10858" xr:uid="{B2F3500A-5E81-4BFF-A0A7-6FCB9ED49AFA}"/>
    <cellStyle name="Comma 16 4" xfId="10859" xr:uid="{3702438E-2FCB-4111-B4B0-45F06AA2D294}"/>
    <cellStyle name="Comma 16 4 2" xfId="10860" xr:uid="{5006D77F-0291-4D43-BE24-E405B13724EB}"/>
    <cellStyle name="Comma 16 4 2 2" xfId="10861" xr:uid="{1A9A1B8F-2AAC-4589-8841-68AF6A9A48F2}"/>
    <cellStyle name="Comma 16 4 2 2 2" xfId="10862" xr:uid="{76701F24-2E0D-4F33-A690-248F79A40656}"/>
    <cellStyle name="Comma 16 4 2 2_ACT_NIBD EQ" xfId="10863" xr:uid="{0583DC09-8F31-4FD6-B2E4-02CDECEC135D}"/>
    <cellStyle name="Comma 16 4 2 3" xfId="10864" xr:uid="{7BBC0377-6F55-4318-AEF8-99107C7E6C26}"/>
    <cellStyle name="Comma 16 4 2_ACT Segment adj EBITDA" xfId="10865" xr:uid="{526105FF-C539-43AB-B2F5-A8754ECBAEA4}"/>
    <cellStyle name="Comma 16 4 3" xfId="10866" xr:uid="{CC8842EB-B0E8-4215-B8F2-B846B758823C}"/>
    <cellStyle name="Comma 16 4 3 2" xfId="10867" xr:uid="{DC97D997-A363-4E2F-8961-892C06177D57}"/>
    <cellStyle name="Comma 16 4 3_ACT_NIBD EQ" xfId="10868" xr:uid="{30D11227-763B-4143-AE62-C7CA74F339FB}"/>
    <cellStyle name="Comma 16 4 4" xfId="10869" xr:uid="{FF017575-7A57-40B2-A9C0-C5FEC617DCCA}"/>
    <cellStyle name="Comma 16 4 5" xfId="10870" xr:uid="{4A899015-40D7-4543-8B0B-C0784622EC5B}"/>
    <cellStyle name="Comma 16 4_ACT Segment adj EBITDA" xfId="10871" xr:uid="{B9902B21-20A6-4613-ACEE-16E06A2695A3}"/>
    <cellStyle name="Comma 16 5" xfId="10872" xr:uid="{BD3033B6-AF69-42D0-A24B-D8954EA21E4F}"/>
    <cellStyle name="Comma 16 5 2" xfId="10873" xr:uid="{040C5E7A-2F1D-4727-88FD-EA112B5974E8}"/>
    <cellStyle name="Comma 16 5 2 2" xfId="10874" xr:uid="{8350A671-831C-4562-8A49-82B84EE45E78}"/>
    <cellStyle name="Comma 16 5 2_ACT_NIBD EQ" xfId="10875" xr:uid="{A937F448-0624-4491-938B-544316D8E3F2}"/>
    <cellStyle name="Comma 16 5 3" xfId="10876" xr:uid="{3AA372A7-552F-4354-8A1D-E0CDD40D1551}"/>
    <cellStyle name="Comma 16 5_ACT Segment adj EBITDA" xfId="10877" xr:uid="{137CFC6A-2950-40D4-BFB4-7F47555A5AB5}"/>
    <cellStyle name="Comma 16 6" xfId="10878" xr:uid="{23CBF62A-B31E-4FC6-8F5D-00C2854E5D4D}"/>
    <cellStyle name="Comma 16 6 2" xfId="10879" xr:uid="{5AC6913B-17F7-4CA8-8C73-81AB19CB07CD}"/>
    <cellStyle name="Comma 16 6_ACT Segment adj EBITDA" xfId="10880" xr:uid="{A8978128-8F0F-43FE-8DE6-4B5AFC4E9A32}"/>
    <cellStyle name="Comma 16 7" xfId="10881" xr:uid="{694EF772-7D0B-4A6A-9644-9FD725191C53}"/>
    <cellStyle name="Comma 16 8" xfId="10882" xr:uid="{3A7B3D75-0D92-4783-9219-E16E6BD99A92}"/>
    <cellStyle name="Comma 16 9" xfId="10883" xr:uid="{446E4887-F3D9-4259-890A-AF66CE4CF65E}"/>
    <cellStyle name="Comma 16_ACT Segment adj EBITDA" xfId="10884" xr:uid="{181DF38B-9B56-4C09-9EEF-E25963BCF232}"/>
    <cellStyle name="Comma 17" xfId="10885" xr:uid="{8235F469-9BD7-485B-9E48-DB4D0470B879}"/>
    <cellStyle name="Comma 17 10" xfId="10886" xr:uid="{06415886-BBB3-4CE6-B964-AC50CDECBA56}"/>
    <cellStyle name="Comma 17 2" xfId="10887" xr:uid="{694F2621-6575-44E6-8437-0B870FB71612}"/>
    <cellStyle name="Comma 17 2 10" xfId="10888" xr:uid="{32AA46F1-68EE-4C73-ACBA-04E613426926}"/>
    <cellStyle name="Comma 17 2 2" xfId="10889" xr:uid="{D767B6EC-3BD6-4AB2-80DC-3DB4F48F8CAC}"/>
    <cellStyle name="Comma 17 2 2 2" xfId="10890" xr:uid="{21C1BA8A-9374-44AB-9712-0249E088DAAA}"/>
    <cellStyle name="Comma 17 2 2 2 2" xfId="10891" xr:uid="{44C37133-5A45-4C80-969E-EA9800A97999}"/>
    <cellStyle name="Comma 17 2 2 2_ACT_NIBD EQ" xfId="10892" xr:uid="{48951F84-B442-4722-9958-89891FCAE071}"/>
    <cellStyle name="Comma 17 2 2 3" xfId="10893" xr:uid="{8E5728E8-9250-4DA5-9F28-A522F16EE861}"/>
    <cellStyle name="Comma 17 2 2_ACT Segment adj EBITDA" xfId="10894" xr:uid="{B27F3FA6-E716-4F6D-96ED-BA7F1CC0C735}"/>
    <cellStyle name="Comma 17 2 3" xfId="10895" xr:uid="{B8E99159-2B76-44E9-9A6C-97E72D29C354}"/>
    <cellStyle name="Comma 17 2 3 2" xfId="10896" xr:uid="{DE2EC06C-440A-4126-A1DF-D7E4E094D571}"/>
    <cellStyle name="Comma 17 2 3_ACT Segment adj EBITDA" xfId="10897" xr:uid="{39B5C31B-8F16-4623-B97F-145B2B7B0B92}"/>
    <cellStyle name="Comma 17 2 4" xfId="10898" xr:uid="{DBBA19A8-1C3B-47A9-B460-12918C67ED83}"/>
    <cellStyle name="Comma 17 2 5" xfId="10899" xr:uid="{9A4961FB-E4FB-4223-BFD4-45AF73AC2CC3}"/>
    <cellStyle name="Comma 17 2 6" xfId="10900" xr:uid="{6418F380-853A-4311-84C1-02DC9F075E75}"/>
    <cellStyle name="Comma 17 2 7" xfId="10901" xr:uid="{D7F67AA0-A869-4E9D-B4B0-2B13FB8AC065}"/>
    <cellStyle name="Comma 17 2 8" xfId="10902" xr:uid="{9FB66506-FAFC-4D14-8AE2-03908CE1691D}"/>
    <cellStyle name="Comma 17 2 9" xfId="10903" xr:uid="{FBE438E2-CD6E-4EA6-A0C8-DD634F564759}"/>
    <cellStyle name="Comma 17 2_ACT Segment adj EBITDA" xfId="10904" xr:uid="{AB0B2745-6CE2-4647-AB52-F98D953C49DD}"/>
    <cellStyle name="Comma 17 3" xfId="10905" xr:uid="{E1274CD3-A3EA-4C1A-8EE5-85FB9729BF74}"/>
    <cellStyle name="Comma 17 3 2" xfId="10906" xr:uid="{FE219F44-E8FC-445A-92BC-260563080194}"/>
    <cellStyle name="Comma 17 3 2 2" xfId="10907" xr:uid="{C845CE22-8FE5-4FF1-B7B8-31CD1C982E3A}"/>
    <cellStyle name="Comma 17 3 2 2 2" xfId="10908" xr:uid="{79D5BAC3-C63F-485E-ABD2-54834C60263F}"/>
    <cellStyle name="Comma 17 3 2 2_ACT_NIBD EQ" xfId="10909" xr:uid="{08AF6A37-819E-42C4-A5B1-23DAF56C1CAD}"/>
    <cellStyle name="Comma 17 3 2 3" xfId="10910" xr:uid="{D4AA884A-4452-4723-8B7E-E21421CA11BF}"/>
    <cellStyle name="Comma 17 3 2_ACT Segment adj EBITDA" xfId="10911" xr:uid="{4900A47C-A604-4656-8B95-0C12A8FF66F5}"/>
    <cellStyle name="Comma 17 3 3" xfId="10912" xr:uid="{848C8439-01C1-4D9B-B81D-74F957C4CCF4}"/>
    <cellStyle name="Comma 17 3 3 2" xfId="10913" xr:uid="{495BE001-EB9F-4134-A495-66A5AA482C2A}"/>
    <cellStyle name="Comma 17 3 3_ACT_NIBD EQ" xfId="10914" xr:uid="{BC4F6431-8542-4577-9367-C407D6013B85}"/>
    <cellStyle name="Comma 17 3 4" xfId="10915" xr:uid="{D4674CA4-7692-4F98-8B88-F14731B8B4FB}"/>
    <cellStyle name="Comma 17 3 5" xfId="10916" xr:uid="{500D3A2E-5366-42ED-80F7-BE0D62C2BAA3}"/>
    <cellStyle name="Comma 17 3_ACT Segment adj EBITDA" xfId="10917" xr:uid="{849B0BDE-0960-4FFD-A2D4-B445A824D5BC}"/>
    <cellStyle name="Comma 17 4" xfId="10918" xr:uid="{6D22A851-AF69-4F59-B810-118A6DC02F8D}"/>
    <cellStyle name="Comma 17 4 2" xfId="10919" xr:uid="{883A72C5-548C-4CC6-906A-602714FE17DB}"/>
    <cellStyle name="Comma 17 4 2 2" xfId="10920" xr:uid="{764BFE19-088B-4CCB-8178-BC3C99993260}"/>
    <cellStyle name="Comma 17 4 2 2 2" xfId="10921" xr:uid="{6D1A28E6-A2F9-4C46-A922-810E0289525C}"/>
    <cellStyle name="Comma 17 4 2 2_ACT_NIBD EQ" xfId="10922" xr:uid="{985A1A59-5BAE-40F6-B4D8-F1E63C541623}"/>
    <cellStyle name="Comma 17 4 2 3" xfId="10923" xr:uid="{58BF4912-EEEB-4933-A000-E3ED11FF546D}"/>
    <cellStyle name="Comma 17 4 2_ACT_NIBD EQ" xfId="10924" xr:uid="{A6F3A6E2-E3A6-4778-8B53-A4742631DE03}"/>
    <cellStyle name="Comma 17 4 3" xfId="10925" xr:uid="{BF69A1F1-F83C-4266-B220-086ACF584873}"/>
    <cellStyle name="Comma 17 4 3 2" xfId="10926" xr:uid="{34A7881A-128F-4367-AE65-69E830108FDA}"/>
    <cellStyle name="Comma 17 4 3_ACT_NIBD EQ" xfId="10927" xr:uid="{7307FFCD-6744-480A-A029-55AAEEE4942C}"/>
    <cellStyle name="Comma 17 4 4" xfId="10928" xr:uid="{C1A08802-9932-4BF0-AF51-D4CB99297DB4}"/>
    <cellStyle name="Comma 17 4 5" xfId="10929" xr:uid="{9CF427D8-46E2-4E71-887C-985069BC8357}"/>
    <cellStyle name="Comma 17 4_ACT Segment adj EBITDA" xfId="10930" xr:uid="{2A61BCE7-4F0F-446C-8D55-42D794F3FDE6}"/>
    <cellStyle name="Comma 17 5" xfId="10931" xr:uid="{F59E2F45-996F-4379-8624-8DDBB9149A03}"/>
    <cellStyle name="Comma 17 5 2" xfId="10932" xr:uid="{14ED3044-B320-4A68-AAB6-69503E6B1A39}"/>
    <cellStyle name="Comma 17 5 2 2" xfId="10933" xr:uid="{8F366CB1-21FF-4223-A1A7-C016C7333422}"/>
    <cellStyle name="Comma 17 5 2_ACT_NIBD EQ" xfId="10934" xr:uid="{A9021D1C-EF7E-436A-8149-CFF200A1ADF3}"/>
    <cellStyle name="Comma 17 5 3" xfId="10935" xr:uid="{407D1C55-A892-4721-9E75-84ECFE01551F}"/>
    <cellStyle name="Comma 17 5_ACT Segment adj EBITDA" xfId="10936" xr:uid="{8544FA23-9576-4338-BEAB-6CBB2179C721}"/>
    <cellStyle name="Comma 17 6" xfId="10937" xr:uid="{706C5282-13AE-43DD-99DD-60D6116B8872}"/>
    <cellStyle name="Comma 17 6 2" xfId="10938" xr:uid="{CA68BBA7-75F1-4DC2-91A1-6BA95EE6463C}"/>
    <cellStyle name="Comma 17 6_ACT Segment adj EBITDA" xfId="10939" xr:uid="{73114D19-0647-4CC7-B7BC-3923AB725EC3}"/>
    <cellStyle name="Comma 17 7" xfId="10940" xr:uid="{3FCE47C7-7735-4B29-A6C4-AAA9F40E50D6}"/>
    <cellStyle name="Comma 17 8" xfId="10941" xr:uid="{C3CF885C-0473-4DB0-BD04-41752F53446E}"/>
    <cellStyle name="Comma 17 9" xfId="10942" xr:uid="{703AD7CB-39DF-4FC7-AF33-03A5E1F74491}"/>
    <cellStyle name="Comma 17_ACT Segment adj EBITDA" xfId="10943" xr:uid="{39D1424A-18BD-4123-A064-BF5FC03B315F}"/>
    <cellStyle name="Comma 18" xfId="10944" xr:uid="{7A8CD4B5-2D62-46C0-8A9D-658060D0AC96}"/>
    <cellStyle name="Comma 18 2" xfId="10945" xr:uid="{9F7E20B4-1D71-4D7F-8FFB-4596C809BA77}"/>
    <cellStyle name="Comma 18 2 2" xfId="10946" xr:uid="{93606EF7-8F07-4958-A6FC-2FB464677081}"/>
    <cellStyle name="Comma 18 2 2 2" xfId="10947" xr:uid="{980B4915-CA19-4B22-8DD5-67B6BC788330}"/>
    <cellStyle name="Comma 18 2 2 2 2" xfId="10948" xr:uid="{E4C69C7F-2E34-4D6F-AF91-94C5AC7308C3}"/>
    <cellStyle name="Comma 18 2 2 2_ACT_NIBD EQ" xfId="10949" xr:uid="{F2E7C3B6-68A0-4F56-9520-293FAC66190D}"/>
    <cellStyle name="Comma 18 2 2 3" xfId="10950" xr:uid="{B4240425-7F29-4084-ADE4-CC0A89FFB93D}"/>
    <cellStyle name="Comma 18 2 2_ACT Segment adj EBITDA" xfId="10951" xr:uid="{ADAE796C-7E93-4B0E-B122-0EF2B1082B6F}"/>
    <cellStyle name="Comma 18 2 3" xfId="10952" xr:uid="{EDA44B09-198C-4076-B31E-2A401C9CB20F}"/>
    <cellStyle name="Comma 18 2 3 2" xfId="10953" xr:uid="{CA8A86EE-851C-4ECA-95B1-404FFAD754BA}"/>
    <cellStyle name="Comma 18 2 3_ACT_NIBD EQ" xfId="10954" xr:uid="{C69CF3B5-350D-4760-BA1A-CC010D24F9DD}"/>
    <cellStyle name="Comma 18 2 4" xfId="10955" xr:uid="{0294DA0D-5889-4A27-AEB6-21A7931CC2B5}"/>
    <cellStyle name="Comma 18 2 5" xfId="10956" xr:uid="{4811F5E2-00DB-4866-B49A-0C5BF443DF33}"/>
    <cellStyle name="Comma 18 2_ACT Segment adj EBITDA" xfId="10957" xr:uid="{E4F5D2BA-4772-4A8C-837A-616C3424827A}"/>
    <cellStyle name="Comma 18 3" xfId="10958" xr:uid="{189597F4-4D54-4E4F-AFD4-0418373C8C2E}"/>
    <cellStyle name="Comma 18 3 2" xfId="10959" xr:uid="{72657EF9-E3EE-4230-BD7D-C8AB7FDA67F3}"/>
    <cellStyle name="Comma 18 3 2 2" xfId="10960" xr:uid="{B24121A3-E6B8-49CD-BE71-A142FD7AE05F}"/>
    <cellStyle name="Comma 18 3 2 2 2" xfId="10961" xr:uid="{75FB5C59-C4C6-4837-8AAB-4580748330D6}"/>
    <cellStyle name="Comma 18 3 2 2_ACT_NIBD EQ" xfId="10962" xr:uid="{82BF2323-4003-4C51-AA62-BE2F6C9050C8}"/>
    <cellStyle name="Comma 18 3 2 3" xfId="10963" xr:uid="{EAF21813-9389-4B77-B421-8D34B410D661}"/>
    <cellStyle name="Comma 18 3 2_ACT_NIBD EQ" xfId="10964" xr:uid="{2DCFCD5E-B62E-46A5-9DCA-9E0DF1333C59}"/>
    <cellStyle name="Comma 18 3 3" xfId="10965" xr:uid="{D77D98F1-9DFC-43B4-B562-943A4B714C6C}"/>
    <cellStyle name="Comma 18 3 3 2" xfId="10966" xr:uid="{160A83BA-1B44-4250-BC03-0DBA7122504F}"/>
    <cellStyle name="Comma 18 3 3_ACT_NIBD EQ" xfId="10967" xr:uid="{3678DC62-7660-4B03-900F-F5F652349E4D}"/>
    <cellStyle name="Comma 18 3 4" xfId="10968" xr:uid="{03E0AC39-BFF8-437E-9B17-49191BF3D39C}"/>
    <cellStyle name="Comma 18 3 5" xfId="10969" xr:uid="{3475F632-94C5-4F57-9ECE-C422E5587B3A}"/>
    <cellStyle name="Comma 18 3_ACT Segment adj EBITDA" xfId="10970" xr:uid="{CE87B4D6-9848-4F0E-9FC7-69A125FFC5AB}"/>
    <cellStyle name="Comma 18 4" xfId="10971" xr:uid="{F194E6FB-1B4E-45D5-834A-EC046A84FD51}"/>
    <cellStyle name="Comma 18 4 2" xfId="10972" xr:uid="{C154B7E1-51E2-4991-8AB7-6633F5BB4420}"/>
    <cellStyle name="Comma 18 4 2 2" xfId="10973" xr:uid="{7749BCC3-C4BF-4B25-BCFA-D4D028295657}"/>
    <cellStyle name="Comma 18 4 2 2 2" xfId="10974" xr:uid="{9FB85B31-7E51-40BF-A743-51D219FB5013}"/>
    <cellStyle name="Comma 18 4 2 2_ACT_NIBD EQ" xfId="10975" xr:uid="{5D37A252-4F71-43B4-948E-F78D99AA2EA3}"/>
    <cellStyle name="Comma 18 4 2 3" xfId="10976" xr:uid="{BF53C336-9E8B-471E-95DF-361E4CC32431}"/>
    <cellStyle name="Comma 18 4 2_ACT_NIBD EQ" xfId="10977" xr:uid="{FB219D17-C033-48DE-BF5D-101552530377}"/>
    <cellStyle name="Comma 18 4 3" xfId="10978" xr:uid="{55F2C0FB-7630-4337-BB62-C0752C031502}"/>
    <cellStyle name="Comma 18 4 3 2" xfId="10979" xr:uid="{9C348574-DBBB-4130-A9A3-D9527F750DD3}"/>
    <cellStyle name="Comma 18 4 3_ACT_NIBD EQ" xfId="10980" xr:uid="{52325ABF-55CE-4B0D-A835-2429F24CF852}"/>
    <cellStyle name="Comma 18 4 4" xfId="10981" xr:uid="{44D0B14A-1B1F-4AB3-9B78-3E2AB240E580}"/>
    <cellStyle name="Comma 18 4 5" xfId="10982" xr:uid="{2EB42A63-578C-434E-8A46-41FE7CFAD2D1}"/>
    <cellStyle name="Comma 18 4_ACT Segment adj EBITDA" xfId="10983" xr:uid="{F282699B-2624-4D75-BD86-8463C4E38E2F}"/>
    <cellStyle name="Comma 18 5" xfId="10984" xr:uid="{7AE8DD5F-A533-4737-9266-DE4E1F99D110}"/>
    <cellStyle name="Comma 18 5 2" xfId="10985" xr:uid="{B608BFD7-80F0-45B3-8AFE-631F7335DC44}"/>
    <cellStyle name="Comma 18 5 2 2" xfId="10986" xr:uid="{5AD46B63-1A24-40FB-8FE5-62161C4DC5F0}"/>
    <cellStyle name="Comma 18 5 2_ACT_NIBD EQ" xfId="10987" xr:uid="{7FF74127-62CA-43C1-B5DE-5B502430189A}"/>
    <cellStyle name="Comma 18 5 3" xfId="10988" xr:uid="{16877409-B7ED-4623-8403-71775D5D820B}"/>
    <cellStyle name="Comma 18 5_ACT Segment adj EBITDA" xfId="10989" xr:uid="{8A092839-668A-4F93-B76E-65F1BAD9CACB}"/>
    <cellStyle name="Comma 18 6" xfId="10990" xr:uid="{66A5C7C9-E50F-41ED-AD47-2821A2A8648F}"/>
    <cellStyle name="Comma 18 6 2" xfId="10991" xr:uid="{4AB71278-8A39-4633-A1F6-1B1A97B4E216}"/>
    <cellStyle name="Comma 18 6_ACT_NIBD EQ" xfId="10992" xr:uid="{D0070BA7-3534-4C7D-ABA3-4F710BF092D1}"/>
    <cellStyle name="Comma 18 7" xfId="10993" xr:uid="{4ABFEAE3-9012-4AEC-A0AC-FBBE2EDFCE68}"/>
    <cellStyle name="Comma 18 8" xfId="10994" xr:uid="{94B072D5-1C67-4545-AB55-E2AC6D803DAE}"/>
    <cellStyle name="Comma 18_ACT Segment adj EBITDA" xfId="10995" xr:uid="{390C4B79-D59D-4FA6-8337-A22582605CDE}"/>
    <cellStyle name="Comma 19" xfId="10996" xr:uid="{E494DF65-262B-4144-A752-F7C9EC968AEE}"/>
    <cellStyle name="Comma 19 2" xfId="10997" xr:uid="{DAB270BD-E953-4C03-8186-F3C80F0CCA84}"/>
    <cellStyle name="Comma 19 2 2" xfId="10998" xr:uid="{72DF2A1E-8EAD-4CB4-BEE6-FA28D7BE1BFF}"/>
    <cellStyle name="Comma 19 2 2 2" xfId="10999" xr:uid="{67E00905-8DEF-4F55-A852-E644F7BE180D}"/>
    <cellStyle name="Comma 19 2 2 2 2" xfId="11000" xr:uid="{025D3467-3E3E-42FD-95A3-DF43177F3DBC}"/>
    <cellStyle name="Comma 19 2 2 2_ACT_NIBD EQ" xfId="11001" xr:uid="{903A5454-C838-40D9-92A1-3E73094660BA}"/>
    <cellStyle name="Comma 19 2 2 3" xfId="11002" xr:uid="{73EAF8D8-9F9A-4EB5-A098-59C6C157DE3C}"/>
    <cellStyle name="Comma 19 2 2_ACT Segment adj EBITDA" xfId="11003" xr:uid="{20696CB9-773F-41D6-9EEA-BF907F8F08DC}"/>
    <cellStyle name="Comma 19 2 3" xfId="11004" xr:uid="{F03FC455-749B-428A-8615-4ACB04C372D2}"/>
    <cellStyle name="Comma 19 2 3 2" xfId="11005" xr:uid="{46766FD2-F715-481E-B769-D1E5019748CC}"/>
    <cellStyle name="Comma 19 2 3_ACT_NIBD EQ" xfId="11006" xr:uid="{E7D3E549-E9E6-4C01-90DB-1BB2DB5A18B8}"/>
    <cellStyle name="Comma 19 2 4" xfId="11007" xr:uid="{1601CF84-CB9F-44F5-BB09-246E4A3AE90C}"/>
    <cellStyle name="Comma 19 2 5" xfId="11008" xr:uid="{639FFC58-C639-46A3-AD0A-B9A186D3758F}"/>
    <cellStyle name="Comma 19 2_ACT Segment adj EBITDA" xfId="11009" xr:uid="{CB810B48-3942-4B57-8171-3DF812153220}"/>
    <cellStyle name="Comma 19 3" xfId="11010" xr:uid="{E4B9FEA8-307C-4B62-9709-231668D972AB}"/>
    <cellStyle name="Comma 19 3 2" xfId="11011" xr:uid="{66115D4A-C8F1-4BB2-992C-026C88764E71}"/>
    <cellStyle name="Comma 19 3 2 2" xfId="11012" xr:uid="{8E05D347-D8FA-4C56-80A9-5A08D25A096C}"/>
    <cellStyle name="Comma 19 3 2 2 2" xfId="11013" xr:uid="{A273AE50-F3F4-4FF8-8381-10000E408322}"/>
    <cellStyle name="Comma 19 3 2 2_ACT_NIBD EQ" xfId="11014" xr:uid="{2D9DCDE2-4589-4ECC-9572-2C171092C98E}"/>
    <cellStyle name="Comma 19 3 2 3" xfId="11015" xr:uid="{0BEB6DD1-A474-4759-B9E4-F56BE5284A9B}"/>
    <cellStyle name="Comma 19 3 2_ACT_NIBD EQ" xfId="11016" xr:uid="{63B88E9F-DA0B-4741-A721-CBB446196141}"/>
    <cellStyle name="Comma 19 3 3" xfId="11017" xr:uid="{9B2A99D9-39ED-49E1-B331-CB1D8C83EAD7}"/>
    <cellStyle name="Comma 19 3 3 2" xfId="11018" xr:uid="{BEE2B2E3-E854-4494-90C6-5D648AA1A377}"/>
    <cellStyle name="Comma 19 3 3_ACT_NIBD EQ" xfId="11019" xr:uid="{13C70236-050E-4195-A580-A04C69F85AD0}"/>
    <cellStyle name="Comma 19 3 4" xfId="11020" xr:uid="{3AE42C17-B1C0-4AA0-937A-6619805CC429}"/>
    <cellStyle name="Comma 19 3 5" xfId="11021" xr:uid="{D8150522-55B7-40C6-8AD5-0490736FB071}"/>
    <cellStyle name="Comma 19 3_ACT Segment adj EBITDA" xfId="11022" xr:uid="{D009D698-0981-49C1-8683-3AE2D48857C6}"/>
    <cellStyle name="Comma 19 4" xfId="11023" xr:uid="{91B69599-22C0-407D-9FCD-E4CD1280CACA}"/>
    <cellStyle name="Comma 19 4 2" xfId="11024" xr:uid="{4F1365F6-635B-4BA8-92AB-198A488E2EE3}"/>
    <cellStyle name="Comma 19 4 2 2" xfId="11025" xr:uid="{D54650E6-98DD-4636-BF75-C0F04B0F269A}"/>
    <cellStyle name="Comma 19 4 2 2 2" xfId="11026" xr:uid="{3B9B0A62-F6EF-4ABA-AD40-B6E33DF85BD1}"/>
    <cellStyle name="Comma 19 4 2 2_ACT_NIBD EQ" xfId="11027" xr:uid="{ECDA3004-DBA6-4A88-A89D-77889604830C}"/>
    <cellStyle name="Comma 19 4 2 3" xfId="11028" xr:uid="{FDDAE4C8-59F0-4DAA-A2C1-2B7BACE1DD44}"/>
    <cellStyle name="Comma 19 4 2_ACT_NIBD EQ" xfId="11029" xr:uid="{01328CF5-C5F1-4FE6-9967-B3AE53941EA1}"/>
    <cellStyle name="Comma 19 4 3" xfId="11030" xr:uid="{B9C8AEC5-DC83-4552-8F0D-1390756B6A6F}"/>
    <cellStyle name="Comma 19 4 3 2" xfId="11031" xr:uid="{0EE4DB2E-D5C9-41DC-967C-10DE5D9381AC}"/>
    <cellStyle name="Comma 19 4 3_ACT_NIBD EQ" xfId="11032" xr:uid="{6A319D0E-D0B0-44D2-A83F-222C32E40459}"/>
    <cellStyle name="Comma 19 4 4" xfId="11033" xr:uid="{1BA3C22E-FBFF-4AA8-80AA-DD322102DA8B}"/>
    <cellStyle name="Comma 19 4 5" xfId="11034" xr:uid="{BDF75D11-5B07-414A-9CD9-BEDD4E13AD90}"/>
    <cellStyle name="Comma 19 4_ACT Segment adj EBITDA" xfId="11035" xr:uid="{692FF54D-372D-46F4-A379-E2DF99CD22CA}"/>
    <cellStyle name="Comma 19 5" xfId="11036" xr:uid="{3FCC00C6-6FDE-40A8-854F-84CE975F5DC7}"/>
    <cellStyle name="Comma 19 5 2" xfId="11037" xr:uid="{57CF89C9-1504-4C34-B629-4F003F120CC0}"/>
    <cellStyle name="Comma 19 5 2 2" xfId="11038" xr:uid="{3445E1CE-A2ED-476C-8B98-C416B93B9D22}"/>
    <cellStyle name="Comma 19 5 2_ACT_NIBD EQ" xfId="11039" xr:uid="{DF6F9682-A993-4FFC-BCE2-1B062E834BDB}"/>
    <cellStyle name="Comma 19 5 3" xfId="11040" xr:uid="{2AA2F960-0A34-44A5-9B2E-D22A9AFDB69B}"/>
    <cellStyle name="Comma 19 5_ACT Segment adj EBITDA" xfId="11041" xr:uid="{CD3EA939-3693-453B-8500-0EF19B9D0F9A}"/>
    <cellStyle name="Comma 19 6" xfId="11042" xr:uid="{91FE7CCF-7629-4A7C-9A62-9A3795067DD9}"/>
    <cellStyle name="Comma 19 6 2" xfId="11043" xr:uid="{C9AF34F1-F12C-41C3-BFE9-12608687859D}"/>
    <cellStyle name="Comma 19 6_ACT_NIBD EQ" xfId="11044" xr:uid="{F6EBDDF3-7BE0-456F-B856-8D774D97492E}"/>
    <cellStyle name="Comma 19 7" xfId="11045" xr:uid="{9057F608-8343-4C02-9DD0-B5D51071BDC2}"/>
    <cellStyle name="Comma 19 8" xfId="11046" xr:uid="{640D9704-9EA0-4F8D-A58A-C2F8AFD2A54E}"/>
    <cellStyle name="Comma 19_ACT Segment adj EBITDA" xfId="11047" xr:uid="{1CDFA2F2-751E-4A2E-8D15-48C1CAD7FD1E}"/>
    <cellStyle name="Comma 2" xfId="11048" xr:uid="{44BBF3AB-BED1-4533-AEDD-05E32A83653C}"/>
    <cellStyle name="Comma 2 10" xfId="11049" xr:uid="{03CA556D-289B-4721-ADBE-D1778BCE8B28}"/>
    <cellStyle name="Comma 2 10 2" xfId="11050" xr:uid="{20E34DBC-DEFE-4262-98EA-D4CEF895B0AC}"/>
    <cellStyle name="Comma 2 10 2 2" xfId="11051" xr:uid="{A457CBAE-9B38-4D73-8B8B-2149B06442F4}"/>
    <cellStyle name="Comma 2 10 2 2 2" xfId="11052" xr:uid="{7EA022A6-190E-47EB-BAB1-E218C1E2220F}"/>
    <cellStyle name="Comma 2 10 2 2_ACT_NIBD EQ" xfId="11053" xr:uid="{86F93C70-4279-495E-BC4F-770E20AFC18A}"/>
    <cellStyle name="Comma 2 10 2 3" xfId="11054" xr:uid="{432BE5EB-E86A-4766-8CC2-A6AFC9435F16}"/>
    <cellStyle name="Comma 2 10 2_ACT_NIBD EQ" xfId="11055" xr:uid="{AA16ED33-ADC2-4C0D-99BF-885DBDD355DD}"/>
    <cellStyle name="Comma 2 10 3" xfId="11056" xr:uid="{C4A1C86D-3F78-4682-8C43-7D2E3993E7E7}"/>
    <cellStyle name="Comma 2 10 3 2" xfId="11057" xr:uid="{314C8071-4C89-479E-917A-156AA9C9F5E2}"/>
    <cellStyle name="Comma 2 10 3_ACT_NIBD EQ" xfId="11058" xr:uid="{CE656688-5106-4BF0-AEB6-4109B32546C2}"/>
    <cellStyle name="Comma 2 10 4" xfId="11059" xr:uid="{B0FE3FA4-9E26-4257-8B0F-19320E4DCF70}"/>
    <cellStyle name="Comma 2 10 5" xfId="11060" xr:uid="{084EA1BA-38EE-4075-ADDE-602735AB8242}"/>
    <cellStyle name="Comma 2 10_ACT Segment adj EBITDA" xfId="11061" xr:uid="{319F69B4-AAC5-4D96-9C37-5430A26C8AA1}"/>
    <cellStyle name="Comma 2 11" xfId="11062" xr:uid="{FEE9FDA0-6F61-4AE7-9680-B5C1441F640E}"/>
    <cellStyle name="Comma 2 11 2" xfId="11063" xr:uid="{764B1927-8005-4496-8793-112E8C4C9617}"/>
    <cellStyle name="Comma 2 11 2 2" xfId="11064" xr:uid="{D77C5C04-984A-4CEE-9062-3BAAD36CC9DB}"/>
    <cellStyle name="Comma 2 11 2 2 2" xfId="11065" xr:uid="{EC7D28CA-5A4C-4234-9025-DB746260ABF1}"/>
    <cellStyle name="Comma 2 11 2 2_ACT_NIBD EQ" xfId="11066" xr:uid="{75AD175A-59A5-41D4-B526-CB43E6941FA5}"/>
    <cellStyle name="Comma 2 11 2 3" xfId="11067" xr:uid="{7FDE2C64-05A1-4848-8A4D-867DA7525DE6}"/>
    <cellStyle name="Comma 2 11 2_ACT_NIBD EQ" xfId="11068" xr:uid="{E40B9F91-2EC4-4EBE-8D3C-0B00EAC6A171}"/>
    <cellStyle name="Comma 2 11 3" xfId="11069" xr:uid="{740B7C87-96B3-42A2-8F51-59AD20D299AE}"/>
    <cellStyle name="Comma 2 11 3 2" xfId="11070" xr:uid="{2B84B00C-9C89-43F0-B48E-9ADF06632A17}"/>
    <cellStyle name="Comma 2 11 3_ACT_NIBD EQ" xfId="11071" xr:uid="{D1E63697-D1D6-4B0A-9C66-0B18B7BA822E}"/>
    <cellStyle name="Comma 2 11 4" xfId="11072" xr:uid="{9C823C41-F986-4D93-94CD-EB9042A84BA7}"/>
    <cellStyle name="Comma 2 11 5" xfId="11073" xr:uid="{1F7D2123-1EF3-4D8D-AB2E-A7C1A8EA1A35}"/>
    <cellStyle name="Comma 2 11_ACT Segment adj EBITDA" xfId="11074" xr:uid="{AC53BF92-34CB-41A6-A27D-576D88D03354}"/>
    <cellStyle name="Comma 2 12" xfId="11075" xr:uid="{7C141C6B-ECAB-4295-8DD5-172ED41B4AA9}"/>
    <cellStyle name="Comma 2 12 2" xfId="11076" xr:uid="{D6DE7D4E-7CCF-4C65-9B27-C3BF7EFCFCBD}"/>
    <cellStyle name="Comma 2 12 3" xfId="11077" xr:uid="{EF534C18-9869-492C-9CA8-F0FFC0839EA8}"/>
    <cellStyle name="Comma 2 12_ACT Segment adj EBITDA" xfId="11078" xr:uid="{257D7A1E-85E2-42DB-B556-B9E38356A679}"/>
    <cellStyle name="Comma 2 13" xfId="11079" xr:uid="{A5B5CB8F-4C5D-4F54-8B7B-559E81F81D6C}"/>
    <cellStyle name="Comma 2 14" xfId="11080" xr:uid="{3881B4D3-38EF-4999-8628-57B438F006FA}"/>
    <cellStyle name="Comma 2 14 2" xfId="11081" xr:uid="{C3C7EFF7-A686-4D2E-A586-4427D681737D}"/>
    <cellStyle name="Comma 2 14 2 2" xfId="11082" xr:uid="{027170A9-942B-4EDA-A7EB-48DA96B825B1}"/>
    <cellStyle name="Comma 2 14 2_ACT_NIBD EQ" xfId="11083" xr:uid="{54D6E85A-B24E-45A8-BCED-239B1E6735CA}"/>
    <cellStyle name="Comma 2 14 3" xfId="11084" xr:uid="{6EE7EF0E-E914-4780-BF1F-C61B34CCE34E}"/>
    <cellStyle name="Comma 2 14_ACT_NIBD EQ" xfId="11085" xr:uid="{B9C1F4B5-8A1F-4CF9-9F51-B11C78C71027}"/>
    <cellStyle name="Comma 2 15" xfId="11086" xr:uid="{E9565A17-8E92-49B7-BEF9-7137CB26A7EF}"/>
    <cellStyle name="Comma 2 15 2" xfId="11087" xr:uid="{FEE1ABD4-193E-4935-AD95-503486BA60FE}"/>
    <cellStyle name="Comma 2 15_ACT_NIBD EQ" xfId="11088" xr:uid="{80316FBA-EC14-4C1B-A103-2D582F59C322}"/>
    <cellStyle name="Comma 2 16" xfId="11089" xr:uid="{8D659563-39EB-480D-B04A-5FBDFC1E4EF6}"/>
    <cellStyle name="Comma 2 2" xfId="11090" xr:uid="{6ADF8600-521C-4722-8255-D96689CF2772}"/>
    <cellStyle name="Comma 2 2 10" xfId="11091" xr:uid="{4FBF1F7B-6255-4235-BFCA-0741D983A99C}"/>
    <cellStyle name="Comma 2 2 2" xfId="11092" xr:uid="{AFCBBBAB-2C17-45B0-AC67-EE5AC9793549}"/>
    <cellStyle name="Comma 2 2 2 10" xfId="11093" xr:uid="{2B00C2BD-6C2E-40FE-B745-9DB4A8CC9E93}"/>
    <cellStyle name="Comma 2 2 2 2" xfId="11094" xr:uid="{18B3A596-94A6-4B8D-90D5-EFCCB6D1EB50}"/>
    <cellStyle name="Comma 2 2 2 2 10" xfId="11095" xr:uid="{0255F15D-1C67-4CC4-959A-CFAF8F44BD86}"/>
    <cellStyle name="Comma 2 2 2 2 2" xfId="11096" xr:uid="{00E88CE1-DD0C-409E-AD92-8F31B5D4DC8D}"/>
    <cellStyle name="Comma 2 2 2 2 2 2" xfId="11097" xr:uid="{6E02DFC7-0796-42EA-8DB3-05E4BF9563E7}"/>
    <cellStyle name="Comma 2 2 2 2 2 2 2" xfId="11098" xr:uid="{C54F5677-1232-4F03-B2C9-F729B7FAE9F0}"/>
    <cellStyle name="Comma 2 2 2 2 2 2_ACT Segment adj EBITDA" xfId="11099" xr:uid="{BE3CA3B1-AA8D-4117-B354-4EA4AEB579A8}"/>
    <cellStyle name="Comma 2 2 2 2 2 3" xfId="11100" xr:uid="{016D6158-21B1-4137-8E78-4FE6EB0BADEA}"/>
    <cellStyle name="Comma 2 2 2 2 2_ACT Segment adj EBITDA" xfId="11101" xr:uid="{94B7EC62-AC27-4E60-8346-FF20C3AC2FAC}"/>
    <cellStyle name="Comma 2 2 2 2 3" xfId="11102" xr:uid="{15169CB0-D1F6-4ED3-83CD-F9C6B888C126}"/>
    <cellStyle name="Comma 2 2 2 2 3 2" xfId="11103" xr:uid="{19807CD4-A44A-486B-853D-EFFCE9616613}"/>
    <cellStyle name="Comma 2 2 2 2 3_ACT Segment adj EBITDA" xfId="11104" xr:uid="{3EDB6D65-EC1B-4C5F-995B-C8ED400BECF7}"/>
    <cellStyle name="Comma 2 2 2 2 4" xfId="11105" xr:uid="{E2FC4E12-D835-42B9-8A5A-96461A01044B}"/>
    <cellStyle name="Comma 2 2 2 2 5" xfId="11106" xr:uid="{98BCBCA9-EDAB-41E9-8327-FF1972FAD07E}"/>
    <cellStyle name="Comma 2 2 2 2 6" xfId="11107" xr:uid="{07284CF5-3911-4147-845F-FE468A298103}"/>
    <cellStyle name="Comma 2 2 2 2 7" xfId="11108" xr:uid="{5491DA47-1DB8-4FFC-87C6-7AC5BA06B1D1}"/>
    <cellStyle name="Comma 2 2 2 2 8" xfId="11109" xr:uid="{37E1B63C-A30F-4159-A55E-6BED27202C8D}"/>
    <cellStyle name="Comma 2 2 2 2 9" xfId="11110" xr:uid="{828C8230-9F2A-46FA-A572-D17274B92E97}"/>
    <cellStyle name="Comma 2 2 2 2_ACT Segment adj EBITDA" xfId="11111" xr:uid="{4627EB67-D8EF-42B4-9D3C-B382B5E93C52}"/>
    <cellStyle name="Comma 2 2 2 3" xfId="11112" xr:uid="{4CDEFC65-9D65-4C6D-82BA-79AE3E75CF78}"/>
    <cellStyle name="Comma 2 2 2 3 10" xfId="11113" xr:uid="{FECDEC36-CAA6-4251-8E8E-B4278D899065}"/>
    <cellStyle name="Comma 2 2 2 3 2" xfId="11114" xr:uid="{EEC0A375-996B-4AFF-8B7D-5F63C4563622}"/>
    <cellStyle name="Comma 2 2 2 3 2 2" xfId="11115" xr:uid="{A6E73C27-6AB7-438C-BE63-6C5B92FFE765}"/>
    <cellStyle name="Comma 2 2 2 3 2 2 2" xfId="11116" xr:uid="{4479C2FE-4D4E-4594-9FE7-BA01C589E595}"/>
    <cellStyle name="Comma 2 2 2 3 2 2_ACT_NIBD EQ" xfId="11117" xr:uid="{F47D1B36-6FBE-49CB-8D52-E06E9168B743}"/>
    <cellStyle name="Comma 2 2 2 3 2 3" xfId="11118" xr:uid="{A3AB3984-B39B-4337-A028-116BF7C75389}"/>
    <cellStyle name="Comma 2 2 2 3 2_ACT Segment adj EBITDA" xfId="11119" xr:uid="{A0B811FF-A8BE-4940-A96E-4EA5C22D781B}"/>
    <cellStyle name="Comma 2 2 2 3 3" xfId="11120" xr:uid="{98EC1E8F-2607-4EB6-A943-8B3AC843FB2C}"/>
    <cellStyle name="Comma 2 2 2 3 3 2" xfId="11121" xr:uid="{AF50074E-16B9-49CC-B43E-0BEC1A7410EA}"/>
    <cellStyle name="Comma 2 2 2 3 3_ACT Segment adj EBITDA" xfId="11122" xr:uid="{5A220E5B-3D2A-4390-9464-E94E4EABAD5B}"/>
    <cellStyle name="Comma 2 2 2 3 4" xfId="11123" xr:uid="{69F5ED9C-1D19-4C1E-8A79-D5EFAF2A8927}"/>
    <cellStyle name="Comma 2 2 2 3 5" xfId="11124" xr:uid="{F4C313A0-6E60-46B5-AA43-C3CCD39573AA}"/>
    <cellStyle name="Comma 2 2 2 3 6" xfId="11125" xr:uid="{AFC22B9A-7354-4344-8241-E470F5003C68}"/>
    <cellStyle name="Comma 2 2 2 3 7" xfId="11126" xr:uid="{C21838B9-39F2-4640-ACDE-2EE68EC9C4CD}"/>
    <cellStyle name="Comma 2 2 2 3 8" xfId="11127" xr:uid="{31FD0178-B570-450D-9B07-E80028239D9B}"/>
    <cellStyle name="Comma 2 2 2 3 9" xfId="11128" xr:uid="{BEC559D5-58DB-484F-91CE-B5F86962A536}"/>
    <cellStyle name="Comma 2 2 2 3_ACT Segment adj EBITDA" xfId="11129" xr:uid="{C1734044-FC13-4CB5-AAEB-A91956900EA2}"/>
    <cellStyle name="Comma 2 2 2 4" xfId="11130" xr:uid="{C9AD91BB-1E8D-492C-A7AE-2D2EC17294DF}"/>
    <cellStyle name="Comma 2 2 2 4 10" xfId="11131" xr:uid="{7B0E4F0F-611F-4576-8DA1-4F3878BABBF4}"/>
    <cellStyle name="Comma 2 2 2 4 2" xfId="11132" xr:uid="{1FA8188B-41E9-4EAF-9FBB-F35E7061C4A6}"/>
    <cellStyle name="Comma 2 2 2 4 2 2" xfId="11133" xr:uid="{CBBFE4BC-BE93-4F8F-8B8B-BEE74AB0FC00}"/>
    <cellStyle name="Comma 2 2 2 4 2 2 2" xfId="11134" xr:uid="{26106E9B-F307-418E-836A-B103E045E844}"/>
    <cellStyle name="Comma 2 2 2 4 2 2_ACT_NIBD EQ" xfId="11135" xr:uid="{0526C83A-F4DF-4647-87AE-B71F2220A5BD}"/>
    <cellStyle name="Comma 2 2 2 4 2 3" xfId="11136" xr:uid="{DC886F2C-B513-480D-A090-71C6552DF9DB}"/>
    <cellStyle name="Comma 2 2 2 4 2_ACT Segment adj EBITDA" xfId="11137" xr:uid="{DB6C8572-93EE-4744-B334-F81DA59C9667}"/>
    <cellStyle name="Comma 2 2 2 4 3" xfId="11138" xr:uid="{2D07D4CF-F6DA-43F8-8D72-1428515218B0}"/>
    <cellStyle name="Comma 2 2 2 4 3 2" xfId="11139" xr:uid="{FF057489-99B8-4435-93C9-F6446F0B3215}"/>
    <cellStyle name="Comma 2 2 2 4 3_ACT Segment adj EBITDA" xfId="11140" xr:uid="{95044462-C93D-47E2-864A-9F4EF36DFCA8}"/>
    <cellStyle name="Comma 2 2 2 4 4" xfId="11141" xr:uid="{2D7AC278-8D06-471B-808E-4C64B1A0ABC7}"/>
    <cellStyle name="Comma 2 2 2 4 5" xfId="11142" xr:uid="{AB1341A6-7D1B-4A49-BAB5-8A15149599AB}"/>
    <cellStyle name="Comma 2 2 2 4 6" xfId="11143" xr:uid="{B7D3A7B4-566D-4B48-92D2-776F860F91AE}"/>
    <cellStyle name="Comma 2 2 2 4 7" xfId="11144" xr:uid="{8F8692EB-CD10-4CFA-8EAD-98EB81FDB6B8}"/>
    <cellStyle name="Comma 2 2 2 4 8" xfId="11145" xr:uid="{E1EBBACF-4A93-493F-A019-BA4F624B5A7E}"/>
    <cellStyle name="Comma 2 2 2 4 9" xfId="11146" xr:uid="{F2A2373C-34ED-41C8-B080-5F6A8C3E4682}"/>
    <cellStyle name="Comma 2 2 2 4_ACT Segment adj EBITDA" xfId="11147" xr:uid="{0A3DAEE8-9C39-4D29-83CE-7EF36A3B5FA4}"/>
    <cellStyle name="Comma 2 2 2 5" xfId="11148" xr:uid="{60E90752-C3FA-450D-8147-CB473936F087}"/>
    <cellStyle name="Comma 2 2 2 5 2" xfId="11149" xr:uid="{08A046AA-1870-47C8-B2DA-B0B44F6E818D}"/>
    <cellStyle name="Comma 2 2 2 5 2 2" xfId="11150" xr:uid="{9E08F7B2-E7CC-4560-8E07-CCACCDB446BD}"/>
    <cellStyle name="Comma 2 2 2 5 2_ACT_NIBD EQ" xfId="11151" xr:uid="{1908C4BE-2043-48F8-BC19-42259DF197FD}"/>
    <cellStyle name="Comma 2 2 2 5 3" xfId="11152" xr:uid="{F1BC47B4-5484-41AD-B07F-CC7FF76003FE}"/>
    <cellStyle name="Comma 2 2 2 5_ACT Segment adj EBITDA" xfId="11153" xr:uid="{C9CE2A34-0DD4-4085-89EE-ED13B0D8191E}"/>
    <cellStyle name="Comma 2 2 2 6" xfId="11154" xr:uid="{39D81C6D-3FDD-47E7-AF79-99E2F096F096}"/>
    <cellStyle name="Comma 2 2 2 6 2" xfId="11155" xr:uid="{B8D43422-A8E6-4154-B3AF-75A506EAA184}"/>
    <cellStyle name="Comma 2 2 2 6_ACT Segment adj EBITDA" xfId="11156" xr:uid="{2F2E9EB4-BC21-4B9F-8B54-164049870E93}"/>
    <cellStyle name="Comma 2 2 2 7" xfId="11157" xr:uid="{43A34A68-D3B2-4599-8AA7-B26423B4972D}"/>
    <cellStyle name="Comma 2 2 2 8" xfId="11158" xr:uid="{09EB959F-D852-4002-92A0-F1286A78986F}"/>
    <cellStyle name="Comma 2 2 2 9" xfId="11159" xr:uid="{64323792-D449-42D8-B106-F762B8D5F4A9}"/>
    <cellStyle name="Comma 2 2 2_ACT Segment adj EBITDA" xfId="11160" xr:uid="{C8DC4B63-9F5A-4DFD-BF35-C504DADB53A9}"/>
    <cellStyle name="Comma 2 2 3" xfId="11161" xr:uid="{8A135DAD-0E0B-47C2-8AE3-93B794CFB26E}"/>
    <cellStyle name="Comma 2 2 3 10" xfId="11162" xr:uid="{6C73382C-78B4-411E-AC59-8DCB0CF86E58}"/>
    <cellStyle name="Comma 2 2 3 2" xfId="11163" xr:uid="{E7ABCA24-4FCB-4D75-90FE-1AF7E0B70155}"/>
    <cellStyle name="Comma 2 2 3 2 2" xfId="11164" xr:uid="{C87340E9-F96E-4C7D-98AA-6B289E48E6C8}"/>
    <cellStyle name="Comma 2 2 3 2 2 2" xfId="11165" xr:uid="{F4444B09-D04D-4189-9A78-4492BABC31F1}"/>
    <cellStyle name="Comma 2 2 3 2 2_ACT Segment adj EBITDA" xfId="11166" xr:uid="{FF763AC5-7E5A-4446-90FE-BD4ECF2AF973}"/>
    <cellStyle name="Comma 2 2 3 2 3" xfId="11167" xr:uid="{E85CB501-665D-44BC-8814-949494C6024C}"/>
    <cellStyle name="Comma 2 2 3 2_ACT Segment adj EBITDA" xfId="11168" xr:uid="{FD5304E1-38AF-4105-B155-4516F971655C}"/>
    <cellStyle name="Comma 2 2 3 3" xfId="11169" xr:uid="{BE0C2B3C-5221-4574-AA91-82E6B36FF2DB}"/>
    <cellStyle name="Comma 2 2 3 3 2" xfId="11170" xr:uid="{35AF6F0A-AC28-487A-B3F7-009902487AC2}"/>
    <cellStyle name="Comma 2 2 3 3_ACT Segment adj EBITDA" xfId="11171" xr:uid="{9A09CE46-F98F-4CC3-9AAC-515CCB9868AE}"/>
    <cellStyle name="Comma 2 2 3 4" xfId="11172" xr:uid="{EDE5CCFD-E348-4E11-AD60-9EA446979901}"/>
    <cellStyle name="Comma 2 2 3 5" xfId="11173" xr:uid="{0BDC820F-27B5-4BAF-87C2-61CB899D8762}"/>
    <cellStyle name="Comma 2 2 3 6" xfId="11174" xr:uid="{9D487559-C3F4-4D96-B1FC-E0F2D4081547}"/>
    <cellStyle name="Comma 2 2 3 7" xfId="11175" xr:uid="{17A088A4-BF8F-440F-9E3C-980BE0235A80}"/>
    <cellStyle name="Comma 2 2 3 8" xfId="11176" xr:uid="{4FBA2835-CA87-436E-9448-281DE2C6B0F0}"/>
    <cellStyle name="Comma 2 2 3 9" xfId="11177" xr:uid="{C778821A-8FD9-49E7-AED5-3A0394F1F452}"/>
    <cellStyle name="Comma 2 2 3_ACT Segment adj EBITDA" xfId="11178" xr:uid="{49FCB6F3-2A31-4857-A9FB-144B8023A868}"/>
    <cellStyle name="Comma 2 2 4" xfId="11179" xr:uid="{B7727D59-1289-4810-A9FD-5C2389A43040}"/>
    <cellStyle name="Comma 2 2 4 10" xfId="11180" xr:uid="{2E736CF1-54A4-4E36-88E4-5A4FF0DE2DEF}"/>
    <cellStyle name="Comma 2 2 4 2" xfId="11181" xr:uid="{6AE70AFA-15DD-40E0-93B6-AD897D22E486}"/>
    <cellStyle name="Comma 2 2 4 2 2" xfId="11182" xr:uid="{EBBBC9E7-1EC8-4FDE-9231-8D00A5C496E0}"/>
    <cellStyle name="Comma 2 2 4 2 2 2" xfId="11183" xr:uid="{352FA4F2-1128-487E-8226-D1E708E4254D}"/>
    <cellStyle name="Comma 2 2 4 2 2_ACT_NIBD EQ" xfId="11184" xr:uid="{7277D60D-B70E-40CB-9D44-586FD38CD2A3}"/>
    <cellStyle name="Comma 2 2 4 2 3" xfId="11185" xr:uid="{0A123878-8066-4943-A2BB-807E4C4604ED}"/>
    <cellStyle name="Comma 2 2 4 2_ACT Segment adj EBITDA" xfId="11186" xr:uid="{CB7614B5-F4CE-44D0-AFE8-D9A99D5903CA}"/>
    <cellStyle name="Comma 2 2 4 3" xfId="11187" xr:uid="{8C8D8659-B128-42AD-9298-DE5B393784CF}"/>
    <cellStyle name="Comma 2 2 4 3 2" xfId="11188" xr:uid="{3BDB446F-B4FA-415D-90F0-5B92264C2A90}"/>
    <cellStyle name="Comma 2 2 4 3_ACT Segment adj EBITDA" xfId="11189" xr:uid="{AE3A6100-0201-4709-810E-7E876AC5E4A8}"/>
    <cellStyle name="Comma 2 2 4 4" xfId="11190" xr:uid="{B09F676B-495A-483C-AF16-59182DE9ED1D}"/>
    <cellStyle name="Comma 2 2 4 5" xfId="11191" xr:uid="{325185EA-3AE8-4599-B8F2-151001E42687}"/>
    <cellStyle name="Comma 2 2 4 6" xfId="11192" xr:uid="{4FB5F1D5-06C0-47A2-9220-AA36C43187B4}"/>
    <cellStyle name="Comma 2 2 4 7" xfId="11193" xr:uid="{EE810434-35E0-4BE0-9C4C-C34F0F560E3B}"/>
    <cellStyle name="Comma 2 2 4 8" xfId="11194" xr:uid="{B6C84429-74A0-4DF8-9395-A459CCAD7220}"/>
    <cellStyle name="Comma 2 2 4 9" xfId="11195" xr:uid="{F46DA664-EA94-4981-A16C-3EFC91553FD2}"/>
    <cellStyle name="Comma 2 2 4_ACT Segment adj EBITDA" xfId="11196" xr:uid="{1D7EFB01-0E2E-45F6-A35C-957E866F2651}"/>
    <cellStyle name="Comma 2 2 5" xfId="11197" xr:uid="{FCD83D5F-37AD-410E-801D-3674A6B0F04C}"/>
    <cellStyle name="Comma 2 2 5 10" xfId="11198" xr:uid="{F3B32147-6DC2-41AD-9E56-596350E83185}"/>
    <cellStyle name="Comma 2 2 5 2" xfId="11199" xr:uid="{7A84ED96-A392-441A-95FC-FF67C9A1F9A1}"/>
    <cellStyle name="Comma 2 2 5 2 2" xfId="11200" xr:uid="{6F367EFA-A82B-4E80-96A1-0950657166B4}"/>
    <cellStyle name="Comma 2 2 5 2 2 2" xfId="11201" xr:uid="{9135A977-8DF6-4159-95A5-6451CDC9964C}"/>
    <cellStyle name="Comma 2 2 5 2 2_ACT_NIBD EQ" xfId="11202" xr:uid="{DB9578CD-72F5-4B13-8F09-0E24493D8CA5}"/>
    <cellStyle name="Comma 2 2 5 2 3" xfId="11203" xr:uid="{4B9B1774-D045-4633-9E56-A1573E53B3F4}"/>
    <cellStyle name="Comma 2 2 5 2_ACT Segment adj EBITDA" xfId="11204" xr:uid="{028CD96D-D779-46E4-A359-FFCA98C47484}"/>
    <cellStyle name="Comma 2 2 5 3" xfId="11205" xr:uid="{6F4795B9-BD95-4E60-B6FD-ECBCB8C6CD16}"/>
    <cellStyle name="Comma 2 2 5 3 2" xfId="11206" xr:uid="{3D8DEEEA-3CF8-4B94-9D5B-D652E533DA1A}"/>
    <cellStyle name="Comma 2 2 5 3_ACT Segment adj EBITDA" xfId="11207" xr:uid="{E8C62BE4-C67E-4091-9E6D-3C42FB397CA4}"/>
    <cellStyle name="Comma 2 2 5 4" xfId="11208" xr:uid="{254CBFBF-64F5-4D64-9F1D-648A951467CC}"/>
    <cellStyle name="Comma 2 2 5 5" xfId="11209" xr:uid="{EE8FC26B-F48A-4610-A885-F0252E9A8ECB}"/>
    <cellStyle name="Comma 2 2 5 6" xfId="11210" xr:uid="{ECDB43F0-C6CA-4999-9696-BFE1FC456AC0}"/>
    <cellStyle name="Comma 2 2 5 7" xfId="11211" xr:uid="{73FAA7A8-CB08-44AA-B51C-A76CF3C444F1}"/>
    <cellStyle name="Comma 2 2 5 8" xfId="11212" xr:uid="{C0D8F31D-20E1-4AE9-BDD9-6FE8C1227783}"/>
    <cellStyle name="Comma 2 2 5 9" xfId="11213" xr:uid="{4700B0F6-F33E-45CF-86E0-FF98F5EC5239}"/>
    <cellStyle name="Comma 2 2 5_ACT Segment adj EBITDA" xfId="11214" xr:uid="{5587676D-6A91-4D44-9905-BCB31F71FBE3}"/>
    <cellStyle name="Comma 2 2 6" xfId="11215" xr:uid="{72F58FE8-1BC6-412F-A0A4-5C36B35115CF}"/>
    <cellStyle name="Comma 2 2 6 2" xfId="11216" xr:uid="{355EE2CF-0357-44A4-B175-7B8F54CD4016}"/>
    <cellStyle name="Comma 2 2 6 3" xfId="11217" xr:uid="{37A21F27-BE01-481B-BD6E-87524BC4E3CB}"/>
    <cellStyle name="Comma 2 2 6_ACT Segment adj EBITDA" xfId="11218" xr:uid="{95902DB0-1C7C-4CDB-9C1F-A057A891ABD7}"/>
    <cellStyle name="Comma 2 2 7" xfId="11219" xr:uid="{130840A3-20CF-413F-9448-A37AC1A31D2F}"/>
    <cellStyle name="Comma 2 2 7 2" xfId="11220" xr:uid="{F95CC133-C122-47B7-A9DE-E8CA44A019CE}"/>
    <cellStyle name="Comma 2 2 7 2 2" xfId="11221" xr:uid="{4DBA0EC2-1CC8-4FB9-B6C1-4A1350EA9CE3}"/>
    <cellStyle name="Comma 2 2 7 2_ACT_NIBD EQ" xfId="11222" xr:uid="{C5964BAF-237C-4F5B-A17B-4E29DFC6732D}"/>
    <cellStyle name="Comma 2 2 7 3" xfId="11223" xr:uid="{8787B8F5-FAE7-491B-9AF8-D6910C10A57E}"/>
    <cellStyle name="Comma 2 2 7_ACT Segment adj EBITDA" xfId="11224" xr:uid="{88D3E3F5-4AFC-4621-9E6F-70CD2A96FAE8}"/>
    <cellStyle name="Comma 2 2 8" xfId="11225" xr:uid="{78AA6452-C4E9-4351-AD55-91FD5ED7FC64}"/>
    <cellStyle name="Comma 2 2 8 2" xfId="11226" xr:uid="{3BAB9D46-231D-4401-B9A0-584E37BEB8A6}"/>
    <cellStyle name="Comma 2 2 8_ACT Segment adj EBITDA" xfId="11227" xr:uid="{3B28FC90-CDCD-4EF9-A37B-1DD3DFF801D8}"/>
    <cellStyle name="Comma 2 2 9" xfId="11228" xr:uid="{7DC9637C-631B-4E79-9781-ABDBEF559F9D}"/>
    <cellStyle name="Comma 2 2_ACT Segment adj EBITDA" xfId="11229" xr:uid="{EDF720E1-28F3-442D-977C-9E234139A86E}"/>
    <cellStyle name="Comma 2 3" xfId="11230" xr:uid="{AD75570A-4ED8-47F6-91B8-B0E13F55224A}"/>
    <cellStyle name="Comma 2 3 10" xfId="11231" xr:uid="{F9ED7B37-813C-4F4F-9D66-F0B4AE6240DD}"/>
    <cellStyle name="Comma 2 3 2" xfId="11232" xr:uid="{BEE9EDAF-86A9-48C9-BB5A-BFAED034A827}"/>
    <cellStyle name="Comma 2 3 2 10" xfId="11233" xr:uid="{EEB8181B-15CF-4BB6-B29B-1D46A6C0EAE8}"/>
    <cellStyle name="Comma 2 3 2 2" xfId="11234" xr:uid="{D9771536-51C0-44F6-8587-8695FFD77799}"/>
    <cellStyle name="Comma 2 3 2 2 2" xfId="11235" xr:uid="{C39F6539-14C0-4D63-A615-C6A1336071F2}"/>
    <cellStyle name="Comma 2 3 2 2 2 2" xfId="11236" xr:uid="{1A13A905-E0E4-4AE2-A8DB-C0E3BA9E59A0}"/>
    <cellStyle name="Comma 2 3 2 2 2_ACT Segment adj EBITDA" xfId="11237" xr:uid="{B851CB66-BF5B-4D49-9C4E-C377C24DCC53}"/>
    <cellStyle name="Comma 2 3 2 2 3" xfId="11238" xr:uid="{A6AED746-AF02-4C4D-87DE-49107E12165F}"/>
    <cellStyle name="Comma 2 3 2 2_ACT Segment adj EBITDA" xfId="11239" xr:uid="{E7C80647-D0DF-4EE2-94A9-4B93D981C48A}"/>
    <cellStyle name="Comma 2 3 2 3" xfId="11240" xr:uid="{08FA6516-91BA-46F7-8E49-7104CA7D47EC}"/>
    <cellStyle name="Comma 2 3 2 3 2" xfId="11241" xr:uid="{E1897C02-E2F3-4F4A-AAA6-597E420DD023}"/>
    <cellStyle name="Comma 2 3 2 3_ACT Segment adj EBITDA" xfId="11242" xr:uid="{F90C4814-D494-418E-9EE8-86255F3D8E22}"/>
    <cellStyle name="Comma 2 3 2 4" xfId="11243" xr:uid="{F87121F3-FA86-4048-848B-FE86F6BAD326}"/>
    <cellStyle name="Comma 2 3 2 5" xfId="11244" xr:uid="{34BE2164-2231-4298-941E-8A03EE6D009C}"/>
    <cellStyle name="Comma 2 3 2 6" xfId="11245" xr:uid="{4C99BB51-D6E5-4013-85DE-403778D8307A}"/>
    <cellStyle name="Comma 2 3 2 7" xfId="11246" xr:uid="{ACA53D51-059A-41B1-97BA-6195A170653C}"/>
    <cellStyle name="Comma 2 3 2 8" xfId="11247" xr:uid="{30E56A56-1087-41AB-91CC-3E86F319D8FD}"/>
    <cellStyle name="Comma 2 3 2 9" xfId="11248" xr:uid="{8B45722D-D197-466D-9AE7-35AE0A263415}"/>
    <cellStyle name="Comma 2 3 2_ACT Segment adj EBITDA" xfId="11249" xr:uid="{BDCB0E62-4272-4067-B8B4-0A31CE54F232}"/>
    <cellStyle name="Comma 2 3 3" xfId="11250" xr:uid="{0CE72DE1-3BDC-4DFA-8FFA-4D48ECBF0B20}"/>
    <cellStyle name="Comma 2 3 3 10" xfId="11251" xr:uid="{E08B0F58-3D04-428C-AA0B-E5921FD747DD}"/>
    <cellStyle name="Comma 2 3 3 2" xfId="11252" xr:uid="{471BB14B-E50E-4DDF-BFC4-1C2EA3372944}"/>
    <cellStyle name="Comma 2 3 3 2 2" xfId="11253" xr:uid="{99D4E349-3EFF-40B6-9300-7C80C71B48DC}"/>
    <cellStyle name="Comma 2 3 3 2 2 2" xfId="11254" xr:uid="{4FAF1D2D-D09E-4D45-ADE8-77B1911D2B6B}"/>
    <cellStyle name="Comma 2 3 3 2 2_ACT_NIBD EQ" xfId="11255" xr:uid="{5130F505-6F0A-4FCF-BD82-6FC84CAEE662}"/>
    <cellStyle name="Comma 2 3 3 2 3" xfId="11256" xr:uid="{613B0BBF-67A7-429E-A7DE-364A92AF9A8D}"/>
    <cellStyle name="Comma 2 3 3 2_ACT Segment adj EBITDA" xfId="11257" xr:uid="{A5E436F4-33D7-487F-9D36-E2625B73927E}"/>
    <cellStyle name="Comma 2 3 3 3" xfId="11258" xr:uid="{30FD52BF-12B6-4093-BA85-FDF8C6D644E1}"/>
    <cellStyle name="Comma 2 3 3 3 2" xfId="11259" xr:uid="{2D9C31B8-D709-4B9A-B3A6-55CEAD6B53B2}"/>
    <cellStyle name="Comma 2 3 3 3_ACT Segment adj EBITDA" xfId="11260" xr:uid="{596B1094-A061-4DAB-BC51-A028BFF9CA5D}"/>
    <cellStyle name="Comma 2 3 3 4" xfId="11261" xr:uid="{66E87125-60EE-4232-AD97-C4883B77871E}"/>
    <cellStyle name="Comma 2 3 3 5" xfId="11262" xr:uid="{56155C07-F984-4A3D-9078-5D0125E36BD7}"/>
    <cellStyle name="Comma 2 3 3 6" xfId="11263" xr:uid="{FCFEAA19-79DE-4D24-B744-6F3A37F3C557}"/>
    <cellStyle name="Comma 2 3 3 7" xfId="11264" xr:uid="{030498C3-A5E0-4DD8-A44E-8CF38DFF6BA6}"/>
    <cellStyle name="Comma 2 3 3 8" xfId="11265" xr:uid="{00952E3D-63BC-44C0-B2A5-08A1B9F6D818}"/>
    <cellStyle name="Comma 2 3 3 9" xfId="11266" xr:uid="{0D3DB26B-BA13-448F-BD98-769283B29126}"/>
    <cellStyle name="Comma 2 3 3_ACT Segment adj EBITDA" xfId="11267" xr:uid="{F36E4C15-B429-4A43-ACC9-9D48B0061856}"/>
    <cellStyle name="Comma 2 3 4" xfId="11268" xr:uid="{077C76FF-2D13-4BAF-9BCF-33D5F197E515}"/>
    <cellStyle name="Comma 2 3 4 10" xfId="11269" xr:uid="{49F39C9F-C974-430F-BC09-FE052D072BEA}"/>
    <cellStyle name="Comma 2 3 4 2" xfId="11270" xr:uid="{19EBA6A7-1A9F-4A3D-B902-CF47BE972C33}"/>
    <cellStyle name="Comma 2 3 4 2 2" xfId="11271" xr:uid="{B24EA122-324A-4F28-B90F-1186C09B9BE5}"/>
    <cellStyle name="Comma 2 3 4 2 2 2" xfId="11272" xr:uid="{6227264A-D87E-4A87-9649-86644A79A167}"/>
    <cellStyle name="Comma 2 3 4 2 2_ACT_NIBD EQ" xfId="11273" xr:uid="{30AE906D-A558-42A2-B84E-40F257CD029E}"/>
    <cellStyle name="Comma 2 3 4 2 3" xfId="11274" xr:uid="{C5ED78FF-58AE-45A2-AD1D-5A8C38A6D5BC}"/>
    <cellStyle name="Comma 2 3 4 2_ACT Segment adj EBITDA" xfId="11275" xr:uid="{B6AB6BAD-E910-47A1-820C-7658757CD417}"/>
    <cellStyle name="Comma 2 3 4 3" xfId="11276" xr:uid="{2526FCE2-D6F2-44D7-976B-BEF84A6738EB}"/>
    <cellStyle name="Comma 2 3 4 3 2" xfId="11277" xr:uid="{B73DABA6-EF7E-4ABC-BDDC-874ABFE01129}"/>
    <cellStyle name="Comma 2 3 4 3_ACT Segment adj EBITDA" xfId="11278" xr:uid="{C36B25B8-7FDB-4D4F-B97D-EAF2EC04FFED}"/>
    <cellStyle name="Comma 2 3 4 4" xfId="11279" xr:uid="{5E659201-8358-4750-9DB8-CD4B4616F457}"/>
    <cellStyle name="Comma 2 3 4 5" xfId="11280" xr:uid="{AC1D21AB-FAD1-4CD7-844F-9BB26197896E}"/>
    <cellStyle name="Comma 2 3 4 6" xfId="11281" xr:uid="{038ABEB4-B353-43B9-B8B5-EA31924D7114}"/>
    <cellStyle name="Comma 2 3 4 7" xfId="11282" xr:uid="{FC12B69D-4CED-4CA6-8F17-81300C274F17}"/>
    <cellStyle name="Comma 2 3 4 8" xfId="11283" xr:uid="{DE117D64-DCBB-4624-AEAD-A60CEFCD8178}"/>
    <cellStyle name="Comma 2 3 4 9" xfId="11284" xr:uid="{CD76B852-CE2C-4B78-AB97-28F464B08F52}"/>
    <cellStyle name="Comma 2 3 4_ACT Segment adj EBITDA" xfId="11285" xr:uid="{FD46A424-B1EE-4C66-AC95-0F971FEA0450}"/>
    <cellStyle name="Comma 2 3 5" xfId="11286" xr:uid="{A6672EBE-2277-4381-803F-3F922DA2D569}"/>
    <cellStyle name="Comma 2 3 5 2" xfId="11287" xr:uid="{39473071-6CA8-401D-AC99-9166A1F07ED0}"/>
    <cellStyle name="Comma 2 3 5 2 2" xfId="11288" xr:uid="{F432AC75-2FDE-446D-A0CA-F8CD533FABC3}"/>
    <cellStyle name="Comma 2 3 5 2_ACT_NIBD EQ" xfId="11289" xr:uid="{F027625A-4E98-4040-BA99-2C1280C8C732}"/>
    <cellStyle name="Comma 2 3 5 3" xfId="11290" xr:uid="{ED389EBD-3D81-4961-B46A-36539563C0CA}"/>
    <cellStyle name="Comma 2 3 5_ACT Segment adj EBITDA" xfId="11291" xr:uid="{AF1BACB5-C846-4F10-8133-79B3DDDC2B56}"/>
    <cellStyle name="Comma 2 3 6" xfId="11292" xr:uid="{8BCEA57C-48FC-4003-8C1B-C1947D47F3D1}"/>
    <cellStyle name="Comma 2 3 6 2" xfId="11293" xr:uid="{F6A3765E-08CF-4192-BA2A-099694E3836D}"/>
    <cellStyle name="Comma 2 3 6_ACT Segment adj EBITDA" xfId="11294" xr:uid="{E2B9AD39-C1CD-4F0F-9043-D4E960F74CB9}"/>
    <cellStyle name="Comma 2 3 7" xfId="11295" xr:uid="{CC064594-CD24-41B9-A7BA-E64A70EC2C5C}"/>
    <cellStyle name="Comma 2 3 8" xfId="11296" xr:uid="{4960ED12-1FF0-40F1-AD5E-02CE1AA681C7}"/>
    <cellStyle name="Comma 2 3 9" xfId="11297" xr:uid="{A100FB6F-EB9A-4AEF-82F1-82FCF662A5CC}"/>
    <cellStyle name="Comma 2 3_ACT Segment adj EBITDA" xfId="11298" xr:uid="{C8BC03C4-2BF3-4722-AE62-0C02909B7C1D}"/>
    <cellStyle name="Comma 2 4" xfId="11299" xr:uid="{E7DF5901-CF33-4F8D-A756-917A2E4E7189}"/>
    <cellStyle name="Comma 2 4 2" xfId="11300" xr:uid="{F38EF2AE-C680-478A-B032-D34EF3A0A2EF}"/>
    <cellStyle name="Comma 2 4 2 2" xfId="11301" xr:uid="{32FEC131-CEEC-4166-88DA-796C8E47906E}"/>
    <cellStyle name="Comma 2 4 2 2 2" xfId="11302" xr:uid="{332A1798-CDFA-4B3C-B039-3064BF91F49E}"/>
    <cellStyle name="Comma 2 4 2 2 2 2" xfId="11303" xr:uid="{1EDF5225-C5F9-4544-A72E-185B5BDB8A2A}"/>
    <cellStyle name="Comma 2 4 2 2 2_ACT_NIBD EQ" xfId="11304" xr:uid="{95C6F57A-88AC-459C-9C8C-ACCFAA146272}"/>
    <cellStyle name="Comma 2 4 2 2 3" xfId="11305" xr:uid="{6EB71D00-84CF-4A7B-9277-D781B136FC2E}"/>
    <cellStyle name="Comma 2 4 2 2_ACT_NIBD EQ" xfId="11306" xr:uid="{BAAAE602-7F30-40A5-801D-2AF47B2B2DC6}"/>
    <cellStyle name="Comma 2 4 2 3" xfId="11307" xr:uid="{77ADD1F7-828D-4E26-AC8D-75ACFAA2BBF3}"/>
    <cellStyle name="Comma 2 4 2 3 2" xfId="11308" xr:uid="{0DE70C53-6279-4BED-B7A9-EBA3B20E2D95}"/>
    <cellStyle name="Comma 2 4 2 3_ACT_NIBD EQ" xfId="11309" xr:uid="{182C68C5-AB62-4D11-86C7-EEB1E3AEE330}"/>
    <cellStyle name="Comma 2 4 2 4" xfId="11310" xr:uid="{C69586AF-BC1A-4171-BF23-7BDEA67E659D}"/>
    <cellStyle name="Comma 2 4 2 5" xfId="11311" xr:uid="{F0049365-6106-4FE4-B2D8-59CED02F87D7}"/>
    <cellStyle name="Comma 2 4 2_ACT Segment adj EBITDA" xfId="11312" xr:uid="{7CCFDBDA-1E69-4E44-85EB-3CB730DF56E2}"/>
    <cellStyle name="Comma 2 4 3" xfId="11313" xr:uid="{BA2AF78F-DB70-4282-962A-D4A63F81D1D2}"/>
    <cellStyle name="Comma 2 4 3 2" xfId="11314" xr:uid="{728944C9-D195-4775-B031-A16B9741406F}"/>
    <cellStyle name="Comma 2 4 3 2 2" xfId="11315" xr:uid="{7EA1650B-3E4A-4433-A5A1-8412C0D37F20}"/>
    <cellStyle name="Comma 2 4 3 2 2 2" xfId="11316" xr:uid="{F2817899-C9F8-43E5-ACC9-8204F1ECB01B}"/>
    <cellStyle name="Comma 2 4 3 2 2_ACT_NIBD EQ" xfId="11317" xr:uid="{212A9302-16AC-48C6-AEEA-EFC9F007A70D}"/>
    <cellStyle name="Comma 2 4 3 2 3" xfId="11318" xr:uid="{CBB772F4-2493-477B-991C-3E47CE293248}"/>
    <cellStyle name="Comma 2 4 3 2_ACT_NIBD EQ" xfId="11319" xr:uid="{4FEB4192-2F8D-444B-9828-389B7D22AF8E}"/>
    <cellStyle name="Comma 2 4 3 3" xfId="11320" xr:uid="{B6468EA3-3504-4FE2-892E-1E7627FA56ED}"/>
    <cellStyle name="Comma 2 4 3 3 2" xfId="11321" xr:uid="{4AF61C94-81C5-4A06-A6B5-311F294A64B3}"/>
    <cellStyle name="Comma 2 4 3 3_ACT_NIBD EQ" xfId="11322" xr:uid="{EC00DE2B-FA38-4AC9-B0FF-F72BEE7E40D5}"/>
    <cellStyle name="Comma 2 4 3 4" xfId="11323" xr:uid="{C2C5889F-D596-48B5-9E83-DF7F2B6BBCCF}"/>
    <cellStyle name="Comma 2 4 3 5" xfId="11324" xr:uid="{8F92DD58-6EF1-4EE9-96AE-5C8EF3DD8B9D}"/>
    <cellStyle name="Comma 2 4 3_ACT Segment adj EBITDA" xfId="11325" xr:uid="{DE44D4B8-5427-4C03-A4FD-C2D9ACE47459}"/>
    <cellStyle name="Comma 2 4 4" xfId="11326" xr:uid="{3BAE2848-7CE5-4018-BCB4-FC6FFA746D4A}"/>
    <cellStyle name="Comma 2 4 4 2" xfId="11327" xr:uid="{16DAB7CE-DA23-4B4F-996D-89942B99138C}"/>
    <cellStyle name="Comma 2 4 4 2 2" xfId="11328" xr:uid="{FE3ECADB-679C-433C-B93A-645689A1E8CB}"/>
    <cellStyle name="Comma 2 4 4 2 2 2" xfId="11329" xr:uid="{78345717-DDFC-4C1E-82AB-FDD4AD6F1C1C}"/>
    <cellStyle name="Comma 2 4 4 2 2_ACT_NIBD EQ" xfId="11330" xr:uid="{59D56A94-0745-4B2D-8505-6058A0AB7C7E}"/>
    <cellStyle name="Comma 2 4 4 2 3" xfId="11331" xr:uid="{672CC11E-C178-4CA2-B266-7BD5104E1BD2}"/>
    <cellStyle name="Comma 2 4 4 2_ACT_NIBD EQ" xfId="11332" xr:uid="{C718ACD1-5706-47D5-8748-71AC04989C7F}"/>
    <cellStyle name="Comma 2 4 4 3" xfId="11333" xr:uid="{5CA1813B-74D2-4BE9-B4A9-D8AA26C5F22B}"/>
    <cellStyle name="Comma 2 4 4 3 2" xfId="11334" xr:uid="{884EDCE4-FEE9-41C0-BC09-DB1A55284C8F}"/>
    <cellStyle name="Comma 2 4 4 3_ACT_NIBD EQ" xfId="11335" xr:uid="{28B7B0AA-8777-433B-BA1C-A64C1CFEE39D}"/>
    <cellStyle name="Comma 2 4 4 4" xfId="11336" xr:uid="{745FBA77-07B6-40A0-B764-242A5268396E}"/>
    <cellStyle name="Comma 2 4 4 5" xfId="11337" xr:uid="{F41DC6BF-E09B-425B-83CE-2DB5BF85766A}"/>
    <cellStyle name="Comma 2 4 4_ACT Segment adj EBITDA" xfId="11338" xr:uid="{966BEDF0-BF1E-4099-B3D8-81237568E40A}"/>
    <cellStyle name="Comma 2 4 5" xfId="11339" xr:uid="{DF4E7D26-7C1A-4F67-B4CD-855FE25067E8}"/>
    <cellStyle name="Comma 2 4 5 2" xfId="11340" xr:uid="{6CD3F232-A848-4F3B-8E94-7609A58F27ED}"/>
    <cellStyle name="Comma 2 4 5 2 2" xfId="11341" xr:uid="{E1498C42-47E4-4D2C-96D1-1658FA0D25F9}"/>
    <cellStyle name="Comma 2 4 5 2_ACT_NIBD EQ" xfId="11342" xr:uid="{823A5089-F4CD-4C41-86B2-9E6597D8DB03}"/>
    <cellStyle name="Comma 2 4 5 3" xfId="11343" xr:uid="{6FF9098B-9C85-4AE1-9668-F4602712A401}"/>
    <cellStyle name="Comma 2 4 5_ACT Segment adj EBITDA" xfId="11344" xr:uid="{4C4387C4-2E36-48C5-B364-408F238B0ED0}"/>
    <cellStyle name="Comma 2 4 6" xfId="11345" xr:uid="{1B02495C-F8A4-4034-B6A0-8867EEF4304E}"/>
    <cellStyle name="Comma 2 4 6 2" xfId="11346" xr:uid="{73755433-476E-4426-9F28-48EAEA4ACD3A}"/>
    <cellStyle name="Comma 2 4 6_ACT_NIBD EQ" xfId="11347" xr:uid="{E3D7919E-7785-4DA7-AEE7-EDE5267068B2}"/>
    <cellStyle name="Comma 2 4 7" xfId="11348" xr:uid="{EF43FD3D-BF80-4453-B98B-A541140449DC}"/>
    <cellStyle name="Comma 2 4 8" xfId="11349" xr:uid="{3D6E6E36-9E9F-437F-9E38-54E04C3F9B85}"/>
    <cellStyle name="Comma 2 4_ACT Segment adj EBITDA" xfId="11350" xr:uid="{D34F9B3B-C85E-4C4F-B26F-982EF5B87B9B}"/>
    <cellStyle name="Comma 2 5" xfId="11351" xr:uid="{A900D9A1-E8EC-4A8A-8D7B-2EB7AC3FA006}"/>
    <cellStyle name="Comma 2 5 2" xfId="11352" xr:uid="{F11C1A2D-CD82-4C27-9136-4CE8811063D7}"/>
    <cellStyle name="Comma 2 5 2 2" xfId="11353" xr:uid="{A5DB0DAC-5675-43C1-AC2D-DB52EBDA3299}"/>
    <cellStyle name="Comma 2 5 2 2 2" xfId="11354" xr:uid="{2A1C3B5E-E77C-4CA1-8E76-2BDAD6ED1272}"/>
    <cellStyle name="Comma 2 5 2 2 2 2" xfId="11355" xr:uid="{4E0FC232-E498-440F-B2B0-FA013BBE6366}"/>
    <cellStyle name="Comma 2 5 2 2 2_ACT_NIBD EQ" xfId="11356" xr:uid="{8C7CF60D-C79A-411E-A782-47D9FF59469D}"/>
    <cellStyle name="Comma 2 5 2 2 3" xfId="11357" xr:uid="{1E32E910-A76F-499E-9898-B8E35E67062F}"/>
    <cellStyle name="Comma 2 5 2 2_ACT Segment adj EBITDA" xfId="11358" xr:uid="{5CAF704C-3F29-458A-98C0-D22F4F893D93}"/>
    <cellStyle name="Comma 2 5 2 3" xfId="11359" xr:uid="{FCFEBB8D-C5CD-4337-B5A4-6F74906DC68C}"/>
    <cellStyle name="Comma 2 5 2 3 2" xfId="11360" xr:uid="{18D88CC2-EDB8-47E9-BFC8-2AF0CC810221}"/>
    <cellStyle name="Comma 2 5 2 3_ACT_NIBD EQ" xfId="11361" xr:uid="{1713D4E3-5BD9-4CDA-98CF-37D4D532479C}"/>
    <cellStyle name="Comma 2 5 2 4" xfId="11362" xr:uid="{E10C10A2-ED3A-43FC-8019-AEC067759E17}"/>
    <cellStyle name="Comma 2 5 2 5" xfId="11363" xr:uid="{2146023E-ACF7-42CA-B044-C5474072E15A}"/>
    <cellStyle name="Comma 2 5 2_ACT Segment adj EBITDA" xfId="11364" xr:uid="{5F899534-CA32-400D-845A-6FAE9FA47CA1}"/>
    <cellStyle name="Comma 2 5 3" xfId="11365" xr:uid="{E6CF8082-8DFA-4386-A590-710F4F0D501F}"/>
    <cellStyle name="Comma 2 5 3 2" xfId="11366" xr:uid="{FFC0B20D-B35B-48CD-A0AA-48759410AAC0}"/>
    <cellStyle name="Comma 2 5 3 2 2" xfId="11367" xr:uid="{B6B4DF3F-C4CA-4BE8-B049-D1D9EDF72299}"/>
    <cellStyle name="Comma 2 5 3 2 2 2" xfId="11368" xr:uid="{0E20BDD9-6FC6-4855-A224-6B8E20955345}"/>
    <cellStyle name="Comma 2 5 3 2 2_ACT_NIBD EQ" xfId="11369" xr:uid="{6188B5C5-5273-479C-AFD9-0DED66B52DE5}"/>
    <cellStyle name="Comma 2 5 3 2 3" xfId="11370" xr:uid="{7A25474F-53FF-416B-B2BC-5FEFA8BFDD66}"/>
    <cellStyle name="Comma 2 5 3 2_ACT_NIBD EQ" xfId="11371" xr:uid="{348238D5-B456-4E9A-9901-9147C9CB781A}"/>
    <cellStyle name="Comma 2 5 3 3" xfId="11372" xr:uid="{FF8AC35A-887D-4FEF-AD9D-AF9A6B12CC97}"/>
    <cellStyle name="Comma 2 5 3 3 2" xfId="11373" xr:uid="{BAFD059E-3070-4F38-B964-16B88D24A78C}"/>
    <cellStyle name="Comma 2 5 3 3_ACT_NIBD EQ" xfId="11374" xr:uid="{19D67A9B-150C-479B-8D16-6A03E462981E}"/>
    <cellStyle name="Comma 2 5 3 4" xfId="11375" xr:uid="{78713EF8-9BF1-4660-AD6D-0E2B59207815}"/>
    <cellStyle name="Comma 2 5 3 5" xfId="11376" xr:uid="{90EE1132-3E74-4C8A-88A4-03150C015AD4}"/>
    <cellStyle name="Comma 2 5 3_ACT Segment adj EBITDA" xfId="11377" xr:uid="{B27D960D-D25D-445E-A2A1-D13CAE7B862F}"/>
    <cellStyle name="Comma 2 5 4" xfId="11378" xr:uid="{C57DEFC3-D8E7-4CC1-81EF-9E616744E5AD}"/>
    <cellStyle name="Comma 2 5 4 2" xfId="11379" xr:uid="{3A7FFE31-061A-45D1-A779-2D08E506ECF2}"/>
    <cellStyle name="Comma 2 5 4 2 2" xfId="11380" xr:uid="{503F36F2-F98D-43C7-BECA-8D82B6C4CE8B}"/>
    <cellStyle name="Comma 2 5 4 2 2 2" xfId="11381" xr:uid="{E8067C06-871C-4742-818E-6684D3554036}"/>
    <cellStyle name="Comma 2 5 4 2 2_ACT_NIBD EQ" xfId="11382" xr:uid="{0D641FD0-5594-48CA-9FE6-1617475A3CD2}"/>
    <cellStyle name="Comma 2 5 4 2 3" xfId="11383" xr:uid="{D6F80C6E-4D44-4832-BBE5-17EBA00443F2}"/>
    <cellStyle name="Comma 2 5 4 2_ACT_NIBD EQ" xfId="11384" xr:uid="{20B078C3-31A7-4A8F-BAA2-3CD4BA0BC2DB}"/>
    <cellStyle name="Comma 2 5 4 3" xfId="11385" xr:uid="{00E88B9A-0AA4-4482-9523-0E8219EB2DFE}"/>
    <cellStyle name="Comma 2 5 4 3 2" xfId="11386" xr:uid="{D57E1709-EB99-4F3B-A80E-42EEEFCD3965}"/>
    <cellStyle name="Comma 2 5 4 3_ACT_NIBD EQ" xfId="11387" xr:uid="{5D6D3432-8BB2-4FF3-A02E-F58F459181F4}"/>
    <cellStyle name="Comma 2 5 4 4" xfId="11388" xr:uid="{01945C7F-AA41-46FC-BEF9-7E2182A64DCB}"/>
    <cellStyle name="Comma 2 5 4 5" xfId="11389" xr:uid="{95DA0585-05F6-418F-9549-CE36C0E817CD}"/>
    <cellStyle name="Comma 2 5 4_ACT Segment adj EBITDA" xfId="11390" xr:uid="{3EC08B2D-F335-4FE5-B206-5216204B9685}"/>
    <cellStyle name="Comma 2 5 5" xfId="11391" xr:uid="{66B55FE4-96B0-4F8D-94E3-447DEEBD0CF9}"/>
    <cellStyle name="Comma 2 5 5 2" xfId="11392" xr:uid="{62941453-1A4E-4DEA-9393-3DD1CB47B734}"/>
    <cellStyle name="Comma 2 5 5 2 2" xfId="11393" xr:uid="{7CCC9E70-DA11-4A84-A2F3-2C8E3F82FFD8}"/>
    <cellStyle name="Comma 2 5 5 2_ACT_NIBD EQ" xfId="11394" xr:uid="{86125338-DDB8-415E-9602-D11F091809C7}"/>
    <cellStyle name="Comma 2 5 5 3" xfId="11395" xr:uid="{BF71DA43-84E6-4622-B7F9-FE0DB4B3CAA0}"/>
    <cellStyle name="Comma 2 5 5_ACT Segment adj EBITDA" xfId="11396" xr:uid="{0289CDC4-E01A-46EF-B0C3-F51356F5049E}"/>
    <cellStyle name="Comma 2 5 6" xfId="11397" xr:uid="{229D6FDB-FA0D-4100-B436-475543BD99CE}"/>
    <cellStyle name="Comma 2 5 6 2" xfId="11398" xr:uid="{CB612043-FC73-4DD7-BEC5-F0A84A427A82}"/>
    <cellStyle name="Comma 2 5 6_ACT_NIBD EQ" xfId="11399" xr:uid="{061D8BBC-6A31-44AA-AEDB-9D4232202E87}"/>
    <cellStyle name="Comma 2 5 7" xfId="11400" xr:uid="{F1A23FDA-BDF9-4FF8-B7C9-86623F349351}"/>
    <cellStyle name="Comma 2 5 8" xfId="11401" xr:uid="{147EE2BC-9E6E-4E01-B539-29E3BD32E526}"/>
    <cellStyle name="Comma 2 5_ACT Segment adj EBITDA" xfId="11402" xr:uid="{E4DB7202-5F6D-4CB2-8076-C6CFE920F22C}"/>
    <cellStyle name="Comma 2 6" xfId="11403" xr:uid="{A61CD0DE-7310-48F6-832A-EBA3C6C41775}"/>
    <cellStyle name="Comma 2 6 2" xfId="11404" xr:uid="{8C41D73F-33FC-4426-BFBE-A6CE55166F42}"/>
    <cellStyle name="Comma 2 6 2 2" xfId="11405" xr:uid="{06A3B13F-FD5C-4CEC-BBAC-E67CD61DA407}"/>
    <cellStyle name="Comma 2 6 2 2 2" xfId="11406" xr:uid="{0BDCAFEE-3E4E-4431-979D-6DC5F18F3384}"/>
    <cellStyle name="Comma 2 6 2 2 2 2" xfId="11407" xr:uid="{EDA6F091-AEEE-4541-AED8-5AAF97A54213}"/>
    <cellStyle name="Comma 2 6 2 2 2_ACT_NIBD EQ" xfId="11408" xr:uid="{6EBB6DD7-7578-4E66-885A-79E8AE04771D}"/>
    <cellStyle name="Comma 2 6 2 2 3" xfId="11409" xr:uid="{0F641756-EBCA-4F8A-82CF-31CFDB25BC84}"/>
    <cellStyle name="Comma 2 6 2 2_ACT_NIBD EQ" xfId="11410" xr:uid="{F0E1FFE4-696B-44F6-A798-80DD85FC08AE}"/>
    <cellStyle name="Comma 2 6 2 3" xfId="11411" xr:uid="{61770A7B-774C-42CC-9B30-EBAF3745C98F}"/>
    <cellStyle name="Comma 2 6 2 3 2" xfId="11412" xr:uid="{37B78948-21F4-4D62-BFEB-50542242332B}"/>
    <cellStyle name="Comma 2 6 2 3_ACT_NIBD EQ" xfId="11413" xr:uid="{7AAEA4A0-B1CE-45A9-90EB-671DC72E24A1}"/>
    <cellStyle name="Comma 2 6 2 4" xfId="11414" xr:uid="{107E3F33-ACA2-4251-A50E-9562EEC5B016}"/>
    <cellStyle name="Comma 2 6 2 5" xfId="11415" xr:uid="{774D38A4-2176-4CC2-9657-1BB3B31EF4E0}"/>
    <cellStyle name="Comma 2 6 2_ACT Segment adj EBITDA" xfId="11416" xr:uid="{9715F0CA-8D32-46B6-98F7-01A58ADCB68C}"/>
    <cellStyle name="Comma 2 6 3" xfId="11417" xr:uid="{55CA9E3D-170D-4A44-A898-F5520C23C425}"/>
    <cellStyle name="Comma 2 6 3 2" xfId="11418" xr:uid="{12A333F1-EBCD-4B6C-90D4-1C92D675E0B2}"/>
    <cellStyle name="Comma 2 6 3 2 2" xfId="11419" xr:uid="{21B749D2-83D5-4D52-A432-F3B790B617A8}"/>
    <cellStyle name="Comma 2 6 3 2_ACT_NIBD EQ" xfId="11420" xr:uid="{AA12AE45-31D8-411F-9C65-295C07356C1E}"/>
    <cellStyle name="Comma 2 6 3 3" xfId="11421" xr:uid="{91EE4C83-57F8-4313-B416-F1A799B9E2BA}"/>
    <cellStyle name="Comma 2 6 3_ACT_NIBD EQ" xfId="11422" xr:uid="{5C21C190-89FB-4FFD-B578-A0453C9E40A4}"/>
    <cellStyle name="Comma 2 6 4" xfId="11423" xr:uid="{0AE68826-4CEF-41C8-BF39-DE72B7F7E5CA}"/>
    <cellStyle name="Comma 2 6 4 2" xfId="11424" xr:uid="{4E419D6F-17F8-45C1-8D17-8FF5BAB640EB}"/>
    <cellStyle name="Comma 2 6 4_ACT_NIBD EQ" xfId="11425" xr:uid="{080C4E75-2E2C-4D48-8B96-82D2AEEEAB6E}"/>
    <cellStyle name="Comma 2 6 5" xfId="11426" xr:uid="{B653415A-7CE6-4206-B9B7-C3BFFDF57A85}"/>
    <cellStyle name="Comma 2 6 6" xfId="11427" xr:uid="{1ACFB89D-F15F-4EBB-9857-137C90E67B53}"/>
    <cellStyle name="Comma 2 6_ACT Segment adj EBITDA" xfId="11428" xr:uid="{E24F4FC6-AB78-4B73-BAF8-79AFAEA7BEE1}"/>
    <cellStyle name="Comma 2 7" xfId="11429" xr:uid="{6306EAB2-F427-40EF-B653-67BC65E763AF}"/>
    <cellStyle name="Comma 2 7 2" xfId="11430" xr:uid="{60CCE7BB-0A4A-4F92-9731-DBCE9BEB48FD}"/>
    <cellStyle name="Comma 2 7 2 2" xfId="11431" xr:uid="{1588742F-6EF7-4506-A3DE-814D85F67C76}"/>
    <cellStyle name="Comma 2 7 2 2 2" xfId="11432" xr:uid="{C68A03FE-D14B-47B1-A0CA-69D8AEF6FCA5}"/>
    <cellStyle name="Comma 2 7 2 2_ACT_NIBD EQ" xfId="11433" xr:uid="{9D21EDC4-6A55-4093-8648-4B0163C19A62}"/>
    <cellStyle name="Comma 2 7 2 3" xfId="11434" xr:uid="{83EABC37-41AC-4C00-8ABC-70AF4B160FE5}"/>
    <cellStyle name="Comma 2 7 2_ACT_NIBD EQ" xfId="11435" xr:uid="{C5FEC1B6-476B-477C-9D54-937F919DED6E}"/>
    <cellStyle name="Comma 2 7 3" xfId="11436" xr:uid="{5EC99388-7C3D-4A69-8F3D-4FB8CC8E122C}"/>
    <cellStyle name="Comma 2 7 3 2" xfId="11437" xr:uid="{ADA0BA4B-7C19-4747-B538-C391CA8A4B90}"/>
    <cellStyle name="Comma 2 7 3_ACT_NIBD EQ" xfId="11438" xr:uid="{B6690B72-AA4F-401D-9802-39E8934950D2}"/>
    <cellStyle name="Comma 2 7 4" xfId="11439" xr:uid="{B0894C33-14AE-4ED9-88E8-2D85C5FAA968}"/>
    <cellStyle name="Comma 2 7 5" xfId="11440" xr:uid="{12D9B5BC-B91B-49D2-8393-C177636D2076}"/>
    <cellStyle name="Comma 2 7_ACT Segment adj EBITDA" xfId="11441" xr:uid="{A781A4D1-8770-4744-B727-24C0C6F21ABF}"/>
    <cellStyle name="Comma 2 8" xfId="11442" xr:uid="{945D51DB-E9E5-4983-9F45-57079D1F51A4}"/>
    <cellStyle name="Comma 2 8 2" xfId="11443" xr:uid="{E886D0EA-0BBC-477B-B716-10B657C8946C}"/>
    <cellStyle name="Comma 2 8 2 2" xfId="11444" xr:uid="{857AA069-C8D9-4100-AE89-AD2570211E4B}"/>
    <cellStyle name="Comma 2 8 2 2 2" xfId="11445" xr:uid="{377CAFB1-747C-4C1E-A5C8-593CB8F0624A}"/>
    <cellStyle name="Comma 2 8 2 2_ACT_NIBD EQ" xfId="11446" xr:uid="{364AA434-2076-46E3-B3D6-2694D2BA8190}"/>
    <cellStyle name="Comma 2 8 2 3" xfId="11447" xr:uid="{378CAC06-E735-4AED-BCA7-11E5864AE2C3}"/>
    <cellStyle name="Comma 2 8 2_ACT_NIBD EQ" xfId="11448" xr:uid="{ECCD57A3-B795-4433-9ABE-2FA234614230}"/>
    <cellStyle name="Comma 2 8 3" xfId="11449" xr:uid="{FC949A2A-43E8-4917-88CC-E6F48A1D9E4E}"/>
    <cellStyle name="Comma 2 8 3 2" xfId="11450" xr:uid="{DDFA4318-983C-49FE-B55B-A56FE001A100}"/>
    <cellStyle name="Comma 2 8 3_ACT_NIBD EQ" xfId="11451" xr:uid="{19AD07C0-4EDC-410D-A121-C71B0FDC6457}"/>
    <cellStyle name="Comma 2 8 4" xfId="11452" xr:uid="{BEDA1DE5-29A8-4C0E-ADD0-367490DDAF6A}"/>
    <cellStyle name="Comma 2 8 5" xfId="11453" xr:uid="{EA4CFA13-24C9-4AD2-8596-AEA1067CBE03}"/>
    <cellStyle name="Comma 2 8_ACT Segment adj EBITDA" xfId="11454" xr:uid="{8E98BE23-F4DA-439D-AA79-A8DDE94EDCE7}"/>
    <cellStyle name="Comma 2 9" xfId="11455" xr:uid="{BB8BF7BC-B84C-4768-A835-3F40FA9F42D3}"/>
    <cellStyle name="Comma 2 9 2" xfId="11456" xr:uid="{BAD7B8C2-4E79-40A0-A3A0-B5B73E702487}"/>
    <cellStyle name="Comma 2 9 2 2" xfId="11457" xr:uid="{10CF36C8-4711-4259-A71E-08F83BD86607}"/>
    <cellStyle name="Comma 2 9 2 2 2" xfId="11458" xr:uid="{73951A0F-4C2A-471C-9C2C-C70FBABA866A}"/>
    <cellStyle name="Comma 2 9 2 2_ACT_NIBD EQ" xfId="11459" xr:uid="{A2E918FA-6F66-4769-9E9C-335750A66F4F}"/>
    <cellStyle name="Comma 2 9 2 3" xfId="11460" xr:uid="{D739496C-5867-4849-BFE0-8505D71D61A4}"/>
    <cellStyle name="Comma 2 9 2_ACT_NIBD EQ" xfId="11461" xr:uid="{2DC20560-35DD-4CB6-A1EF-2E83F6F8B3BD}"/>
    <cellStyle name="Comma 2 9 3" xfId="11462" xr:uid="{04621BB7-9C9A-40F1-BE43-C29EAA09BDBB}"/>
    <cellStyle name="Comma 2 9 3 2" xfId="11463" xr:uid="{B9641905-9334-4543-B2FC-36F85FAFF7C5}"/>
    <cellStyle name="Comma 2 9 3_ACT_NIBD EQ" xfId="11464" xr:uid="{690AAFB8-F83C-4D58-A9FB-72635027DA4B}"/>
    <cellStyle name="Comma 2 9 4" xfId="11465" xr:uid="{013A188B-F065-4C01-B693-455E18176B9C}"/>
    <cellStyle name="Comma 2 9 5" xfId="11466" xr:uid="{70D8F297-408C-4CF0-A32D-D886C78E0526}"/>
    <cellStyle name="Comma 2 9_ACT Segment adj EBITDA" xfId="11467" xr:uid="{9202E72E-7392-4C42-91DF-6FD0A6A2D2FF}"/>
    <cellStyle name="Comma 2_ACT Segment adj EBITDA" xfId="11468" xr:uid="{FA845390-17B3-41DB-B8CC-8EDD20B09320}"/>
    <cellStyle name="Comma 20" xfId="11469" xr:uid="{E61F25FD-D915-4381-B028-D6283C8C986D}"/>
    <cellStyle name="Comma 20 10" xfId="11470" xr:uid="{C64A25C0-2F8F-4944-98B2-17B9175DD97E}"/>
    <cellStyle name="Comma 20 2" xfId="11471" xr:uid="{77A9277D-F77D-4D3F-9751-87F8278EDE66}"/>
    <cellStyle name="Comma 20 2 2" xfId="11472" xr:uid="{C7ACD1E6-876D-44D9-B7F2-83645ADFC37A}"/>
    <cellStyle name="Comma 20 2 2 2" xfId="11473" xr:uid="{D3C5F945-305E-42F2-A93B-E5DA202B1C71}"/>
    <cellStyle name="Comma 20 2 2 2 2" xfId="11474" xr:uid="{D843D0A1-8DE6-4AA9-9973-194686F8DDCD}"/>
    <cellStyle name="Comma 20 2 2 2 2 2" xfId="11475" xr:uid="{92FD832D-4323-4E6B-AE66-A995A988FDB1}"/>
    <cellStyle name="Comma 20 2 2 2 2 2 2" xfId="11476" xr:uid="{85F9E63A-AD2B-42F3-A0CF-98167DEAFD02}"/>
    <cellStyle name="Comma 20 2 2 2 2 2 2 2" xfId="11477" xr:uid="{E348E29C-6104-473A-A4A2-3F78F7F727F7}"/>
    <cellStyle name="Comma 20 2 2 2 2 2 2_DataSet" xfId="11478" xr:uid="{1A22BD52-71FB-4704-B996-C1AD9B6BA965}"/>
    <cellStyle name="Comma 20 2 2 2 2 2 3" xfId="11479" xr:uid="{236B64CB-B5EA-447B-9E46-2FF8219FBD6A}"/>
    <cellStyle name="Comma 20 2 2 2 2 2_DataSet" xfId="11480" xr:uid="{6AD311FE-35D9-40C1-BF8E-F707D46F2585}"/>
    <cellStyle name="Comma 20 2 2 2 2 3" xfId="11481" xr:uid="{1A8E22C2-A826-4410-BBCA-96CB0CF11E7E}"/>
    <cellStyle name="Comma 20 2 2 2 2 3 2" xfId="11482" xr:uid="{FBED908F-1F3E-4681-9AC9-008AAFB1C050}"/>
    <cellStyle name="Comma 20 2 2 2 2 3_DataSet" xfId="11483" xr:uid="{F915C233-E187-4220-97DE-BD85AB5D55A2}"/>
    <cellStyle name="Comma 20 2 2 2 2 4" xfId="11484" xr:uid="{EB0E01D0-94BF-4ED2-AD9F-7BA539F409BC}"/>
    <cellStyle name="Comma 20 2 2 2 2_DataSet" xfId="11485" xr:uid="{AC139264-ED2A-4418-A1C0-EF3D05512605}"/>
    <cellStyle name="Comma 20 2 2 2 3" xfId="11486" xr:uid="{D60BCF0F-2A77-4694-9265-D490AD91B72F}"/>
    <cellStyle name="Comma 20 2 2 2 3 2" xfId="11487" xr:uid="{F27B3B57-2EC3-4C51-92DE-701719D76C73}"/>
    <cellStyle name="Comma 20 2 2 2 3 2 2" xfId="11488" xr:uid="{FEB451E9-3997-476A-8A40-8E77B5B93BEF}"/>
    <cellStyle name="Comma 20 2 2 2 3 2_DataSet" xfId="11489" xr:uid="{6CD8659D-5EE8-4EE9-B2F7-E024393DC8C3}"/>
    <cellStyle name="Comma 20 2 2 2 3 3" xfId="11490" xr:uid="{F6F2D15D-ECF2-499F-94C6-F491E98604EB}"/>
    <cellStyle name="Comma 20 2 2 2 3_DataSet" xfId="11491" xr:uid="{3B6E237F-C7B4-4397-9800-D836FF747B20}"/>
    <cellStyle name="Comma 20 2 2 2 4" xfId="11492" xr:uid="{0F290A75-9DA1-4AD4-8F71-E163A60481A6}"/>
    <cellStyle name="Comma 20 2 2 2 4 2" xfId="11493" xr:uid="{FBBF68D4-35F4-4907-8C86-6CA4641D7FC6}"/>
    <cellStyle name="Comma 20 2 2 2 4_DataSet" xfId="11494" xr:uid="{0672181F-B982-4F0A-A65A-3DEACF294EEC}"/>
    <cellStyle name="Comma 20 2 2 2 5" xfId="11495" xr:uid="{98E30B12-59AE-4B49-A6B7-DF286D6C30C2}"/>
    <cellStyle name="Comma 20 2 2 2_DataSet" xfId="11496" xr:uid="{D515B8A2-4409-4CBD-98DC-897BB275D699}"/>
    <cellStyle name="Comma 20 2 2 3" xfId="11497" xr:uid="{B82E2B0B-6521-475E-9DED-54B3B023D4B9}"/>
    <cellStyle name="Comma 20 2 2 3 2" xfId="11498" xr:uid="{AF56EB62-4948-4F0C-8EDA-23A5836A68B0}"/>
    <cellStyle name="Comma 20 2 2 3 2 2" xfId="11499" xr:uid="{95BEB811-A6E8-4672-B815-22B86D259E09}"/>
    <cellStyle name="Comma 20 2 2 3 2 2 2" xfId="11500" xr:uid="{C9AE7BB2-ECCA-42E5-A65F-002472EFFBE8}"/>
    <cellStyle name="Comma 20 2 2 3 2 2_DataSet" xfId="11501" xr:uid="{CA8A9282-F6F2-4BC0-9C96-B7D6AD96AB15}"/>
    <cellStyle name="Comma 20 2 2 3 2 3" xfId="11502" xr:uid="{6F331B75-16DF-4B93-B60C-271BC73C1F5A}"/>
    <cellStyle name="Comma 20 2 2 3 2_DataSet" xfId="11503" xr:uid="{B2FBFE7A-CC21-4E25-A984-A040373E8CF0}"/>
    <cellStyle name="Comma 20 2 2 3 3" xfId="11504" xr:uid="{74267B14-3B2D-432D-B8A4-AEBE5B23B39B}"/>
    <cellStyle name="Comma 20 2 2 3 3 2" xfId="11505" xr:uid="{957224DC-2E74-4D1F-A6DF-A327AE4B7868}"/>
    <cellStyle name="Comma 20 2 2 3 3_DataSet" xfId="11506" xr:uid="{DBC5BC7F-F802-4BB4-B67E-C5E8BC3CA574}"/>
    <cellStyle name="Comma 20 2 2 3 4" xfId="11507" xr:uid="{099FB604-A255-4674-851A-2BFAED853AFB}"/>
    <cellStyle name="Comma 20 2 2 3_DataSet" xfId="11508" xr:uid="{8DAB4811-CD2A-4B54-A412-64C31BE71975}"/>
    <cellStyle name="Comma 20 2 2 4" xfId="11509" xr:uid="{8216C09C-7AF8-43B4-8F76-C955B73AFA99}"/>
    <cellStyle name="Comma 20 2 2 4 2" xfId="11510" xr:uid="{5DD921B9-8D85-49DD-A3F5-6848B580ACD9}"/>
    <cellStyle name="Comma 20 2 2 4 2 2" xfId="11511" xr:uid="{DCD1F9D6-1343-418D-B5ED-DD36929B3890}"/>
    <cellStyle name="Comma 20 2 2 4 2_DataSet" xfId="11512" xr:uid="{A8E3D2B8-F811-4B8E-B7A1-C9E2FA681B52}"/>
    <cellStyle name="Comma 20 2 2 4 3" xfId="11513" xr:uid="{F5C3594B-9745-45F7-B16F-DB822913948A}"/>
    <cellStyle name="Comma 20 2 2 4_DataSet" xfId="11514" xr:uid="{9D30129D-C07E-4E4E-B9C2-482351166079}"/>
    <cellStyle name="Comma 20 2 2 5" xfId="11515" xr:uid="{55CB90B8-DC74-4E4D-8508-60C374E258AF}"/>
    <cellStyle name="Comma 20 2 2 5 2" xfId="11516" xr:uid="{36F86466-7FF5-4F96-BF8C-E363F5BE041A}"/>
    <cellStyle name="Comma 20 2 2 5_DataSet" xfId="11517" xr:uid="{CC01BCC1-37A8-4938-BCC0-2E1D3D682532}"/>
    <cellStyle name="Comma 20 2 2 6" xfId="11518" xr:uid="{0AD0DC1A-81DC-4FAA-8D78-0F5CB71A6FBF}"/>
    <cellStyle name="Comma 20 2 2_ACT Segment adj EBITDA" xfId="11519" xr:uid="{4E2917B8-62F4-4C4F-85CF-ED456F78C9BD}"/>
    <cellStyle name="Comma 20 2 3" xfId="11520" xr:uid="{F13D4E81-C801-4A7A-9F72-D1C6718ACD6D}"/>
    <cellStyle name="Comma 20 2 3 2" xfId="11521" xr:uid="{9313361B-299D-498D-885E-752A34F904B3}"/>
    <cellStyle name="Comma 20 2 3 2 2" xfId="11522" xr:uid="{8C004984-F175-4029-BBC5-7895DD3EE3AD}"/>
    <cellStyle name="Comma 20 2 3 2 2 2" xfId="11523" xr:uid="{32DC81CE-9555-40DA-8F5D-5FB716D36217}"/>
    <cellStyle name="Comma 20 2 3 2 2 2 2" xfId="11524" xr:uid="{F120B4B7-70B1-49AD-B606-E99ECA6E0D60}"/>
    <cellStyle name="Comma 20 2 3 2 2 2 2 2" xfId="11525" xr:uid="{C078FEFB-82AF-49B9-A79E-1A6EB18A12E7}"/>
    <cellStyle name="Comma 20 2 3 2 2 2 2_DataSet" xfId="11526" xr:uid="{3F4D82BD-129D-410B-8D1A-11C1430E0473}"/>
    <cellStyle name="Comma 20 2 3 2 2 2 3" xfId="11527" xr:uid="{95839324-E666-4A88-9DBF-A2A78D8EB613}"/>
    <cellStyle name="Comma 20 2 3 2 2 2_DataSet" xfId="11528" xr:uid="{472A0BBF-E3FE-48F7-BF04-B3A600FDEFC0}"/>
    <cellStyle name="Comma 20 2 3 2 2 3" xfId="11529" xr:uid="{5789FAC0-294C-41D5-ABE6-2CEC08AC2772}"/>
    <cellStyle name="Comma 20 2 3 2 2 3 2" xfId="11530" xr:uid="{5A12D48A-CC0E-4380-A518-7293165FB636}"/>
    <cellStyle name="Comma 20 2 3 2 2 3_DataSet" xfId="11531" xr:uid="{63A7A4C1-8DF6-4C21-896B-59AF5728DB55}"/>
    <cellStyle name="Comma 20 2 3 2 2 4" xfId="11532" xr:uid="{4183420A-D6A9-4721-9F7E-34E822BF8FDC}"/>
    <cellStyle name="Comma 20 2 3 2 2_DataSet" xfId="11533" xr:uid="{7AE4AB45-8DF2-48F1-BACA-5BE64EC7E129}"/>
    <cellStyle name="Comma 20 2 3 2 3" xfId="11534" xr:uid="{9FE94D83-0A7E-4984-B600-C0662C3DECE8}"/>
    <cellStyle name="Comma 20 2 3 2 3 2" xfId="11535" xr:uid="{115E0216-FA31-4809-B0AF-D345E5E491B5}"/>
    <cellStyle name="Comma 20 2 3 2 3 2 2" xfId="11536" xr:uid="{89B3AE46-CE32-4563-A20F-D7EA0996A8E8}"/>
    <cellStyle name="Comma 20 2 3 2 3 2_DataSet" xfId="11537" xr:uid="{0738D9B6-FA48-46FA-BB25-77BA431D0CCD}"/>
    <cellStyle name="Comma 20 2 3 2 3 3" xfId="11538" xr:uid="{EC1E5341-139D-4063-970C-A3EA75CCED54}"/>
    <cellStyle name="Comma 20 2 3 2 3_DataSet" xfId="11539" xr:uid="{EF8D47CD-A879-4053-8D28-13EF0F58F7EE}"/>
    <cellStyle name="Comma 20 2 3 2 4" xfId="11540" xr:uid="{3DF2A949-1925-44CF-A81E-4DD6B791B434}"/>
    <cellStyle name="Comma 20 2 3 2 4 2" xfId="11541" xr:uid="{2C70D499-6F48-4613-B9C9-E1311B69AFED}"/>
    <cellStyle name="Comma 20 2 3 2 4_DataSet" xfId="11542" xr:uid="{875CAA0A-4229-447F-B2A8-488C03EF3CD2}"/>
    <cellStyle name="Comma 20 2 3 2 5" xfId="11543" xr:uid="{BB565833-04FE-4AF5-8755-56A9F4172F94}"/>
    <cellStyle name="Comma 20 2 3 2_DataSet" xfId="11544" xr:uid="{83968856-8179-4715-B01E-FA51970694EF}"/>
    <cellStyle name="Comma 20 2 3 3" xfId="11545" xr:uid="{A79CD2ED-5C1D-4E36-924B-13F99032DE31}"/>
    <cellStyle name="Comma 20 2 3 3 2" xfId="11546" xr:uid="{0DD10C71-A87B-4D5D-8505-7E7581A02602}"/>
    <cellStyle name="Comma 20 2 3 3 2 2" xfId="11547" xr:uid="{81A48456-22E7-4C36-9197-F45904C90ABE}"/>
    <cellStyle name="Comma 20 2 3 3 2 2 2" xfId="11548" xr:uid="{BD9E6D43-183A-4E35-A877-766FF43CDF0C}"/>
    <cellStyle name="Comma 20 2 3 3 2 2_DataSet" xfId="11549" xr:uid="{D909EF6E-5506-486A-8CA1-D660F58DFE5B}"/>
    <cellStyle name="Comma 20 2 3 3 2 3" xfId="11550" xr:uid="{C532A94A-DD20-46DC-A489-C7C5A91D9DDE}"/>
    <cellStyle name="Comma 20 2 3 3 2_DataSet" xfId="11551" xr:uid="{2A66726F-12A8-44EA-BB44-1D913F3D26C9}"/>
    <cellStyle name="Comma 20 2 3 3 3" xfId="11552" xr:uid="{1A128C2D-0147-4114-B454-D0DDD551C5C0}"/>
    <cellStyle name="Comma 20 2 3 3 3 2" xfId="11553" xr:uid="{30C3F76D-8F76-4AD8-B325-5774B2A88243}"/>
    <cellStyle name="Comma 20 2 3 3 3_DataSet" xfId="11554" xr:uid="{5B03305C-D9D9-4A64-88EF-486D76D8C677}"/>
    <cellStyle name="Comma 20 2 3 3 4" xfId="11555" xr:uid="{26B039E6-236E-4858-B781-D4DD2363FC2D}"/>
    <cellStyle name="Comma 20 2 3 3_DataSet" xfId="11556" xr:uid="{33336C07-595B-480B-8423-F475F140462E}"/>
    <cellStyle name="Comma 20 2 3 4" xfId="11557" xr:uid="{7BDC04D6-6E13-43F1-9463-5C0832F351B0}"/>
    <cellStyle name="Comma 20 2 3 4 2" xfId="11558" xr:uid="{37D14188-A9E4-42AA-9F76-88BB733E3B1E}"/>
    <cellStyle name="Comma 20 2 3 4 2 2" xfId="11559" xr:uid="{26E90379-B8B2-4AC3-A1AC-8ABFA0ABC74B}"/>
    <cellStyle name="Comma 20 2 3 4 2_DataSet" xfId="11560" xr:uid="{5BAFB281-BD5C-400F-8294-057B919C7FCD}"/>
    <cellStyle name="Comma 20 2 3 4 3" xfId="11561" xr:uid="{71B28721-E385-4790-86FC-DB4EF10CD8DA}"/>
    <cellStyle name="Comma 20 2 3 4_DataSet" xfId="11562" xr:uid="{0E8276FA-8845-4667-BF10-F42979A9E1C7}"/>
    <cellStyle name="Comma 20 2 3 5" xfId="11563" xr:uid="{310E695B-99AD-4201-9451-8BEB8BD049F8}"/>
    <cellStyle name="Comma 20 2 3 5 2" xfId="11564" xr:uid="{A6A16F2D-92F3-482A-9B01-C778C17F0FA6}"/>
    <cellStyle name="Comma 20 2 3 5_DataSet" xfId="11565" xr:uid="{342E83BC-05C1-46BA-A5A5-99EAA023A422}"/>
    <cellStyle name="Comma 20 2 3 6" xfId="11566" xr:uid="{B906B785-FF1E-47D5-921B-3314639BA7C7}"/>
    <cellStyle name="Comma 20 2 3_ACT Segment adj EBITDA" xfId="11567" xr:uid="{B54C026D-DE4B-48A4-A956-1307BE684A8F}"/>
    <cellStyle name="Comma 20 2 4" xfId="11568" xr:uid="{6A6D6121-0B9F-4437-AD58-47A691E44245}"/>
    <cellStyle name="Comma 20 2 4 2" xfId="11569" xr:uid="{DDC5516F-C0C7-4C1E-A7F1-F2584973B302}"/>
    <cellStyle name="Comma 20 2 4 2 2" xfId="11570" xr:uid="{EB531EC4-C42B-4C09-89D7-764E2C72E1AD}"/>
    <cellStyle name="Comma 20 2 4 2 2 2" xfId="11571" xr:uid="{13685464-E4C8-483B-AC80-328FE890DFE8}"/>
    <cellStyle name="Comma 20 2 4 2 2 2 2" xfId="11572" xr:uid="{7A5E67F8-E39A-4AD5-8DA4-DEBCDA771606}"/>
    <cellStyle name="Comma 20 2 4 2 2 2_DataSet" xfId="11573" xr:uid="{0711A0CE-874D-42E4-AFBE-9487558B4E4B}"/>
    <cellStyle name="Comma 20 2 4 2 2 3" xfId="11574" xr:uid="{59E35072-4297-4F69-88FF-F7D84E1C5FBD}"/>
    <cellStyle name="Comma 20 2 4 2 2_DataSet" xfId="11575" xr:uid="{AA93B045-FC77-4D88-B093-D90F7624C467}"/>
    <cellStyle name="Comma 20 2 4 2 3" xfId="11576" xr:uid="{77805CD6-A6F3-401D-AD87-6E39C614F9D6}"/>
    <cellStyle name="Comma 20 2 4 2 3 2" xfId="11577" xr:uid="{978F23D6-9399-4C6B-BD6B-01C996CF4929}"/>
    <cellStyle name="Comma 20 2 4 2 3_DataSet" xfId="11578" xr:uid="{A4D9D1E1-C6EF-4185-8BE3-FF6F8561E887}"/>
    <cellStyle name="Comma 20 2 4 2 4" xfId="11579" xr:uid="{25A08832-21E1-4BAE-90F0-BC3D756322B8}"/>
    <cellStyle name="Comma 20 2 4 2_DataSet" xfId="11580" xr:uid="{F5010482-B171-4B95-B134-CAACBFE4EB37}"/>
    <cellStyle name="Comma 20 2 4 3" xfId="11581" xr:uid="{CCCD82FC-8C01-43E7-B397-C4E7B949B6DF}"/>
    <cellStyle name="Comma 20 2 4 3 2" xfId="11582" xr:uid="{814D6F85-C8EC-4853-A633-9EE847C5251F}"/>
    <cellStyle name="Comma 20 2 4 3 2 2" xfId="11583" xr:uid="{043C3A68-93E6-4F68-8CDB-15FF76CEB58A}"/>
    <cellStyle name="Comma 20 2 4 3 2_DataSet" xfId="11584" xr:uid="{32D8E772-C741-4654-B1A6-8EF0E12D2F52}"/>
    <cellStyle name="Comma 20 2 4 3 3" xfId="11585" xr:uid="{93B319C5-0417-4F99-AF16-D060ED0C9030}"/>
    <cellStyle name="Comma 20 2 4 3_DataSet" xfId="11586" xr:uid="{B6230556-61A6-4E1E-9FB6-24D8B0B647B6}"/>
    <cellStyle name="Comma 20 2 4 4" xfId="11587" xr:uid="{E9F64A34-3E4F-4F10-BA67-4A5CF62759C5}"/>
    <cellStyle name="Comma 20 2 4 4 2" xfId="11588" xr:uid="{3FBA101E-087C-42CC-8327-6B575670672B}"/>
    <cellStyle name="Comma 20 2 4 4_DataSet" xfId="11589" xr:uid="{192780D3-FB12-4615-8887-E0E0520CBB74}"/>
    <cellStyle name="Comma 20 2 4 5" xfId="11590" xr:uid="{D51F420A-B774-40BF-833A-563A886A6DD8}"/>
    <cellStyle name="Comma 20 2 4_DataSet" xfId="11591" xr:uid="{3A1B1F06-53AC-4E47-BDED-383CBDAD7D0D}"/>
    <cellStyle name="Comma 20 2 5" xfId="11592" xr:uid="{3F73705C-3E03-4AAD-BB2B-B0A1309F5C68}"/>
    <cellStyle name="Comma 20 2 5 2" xfId="11593" xr:uid="{2D47671A-3C3C-4C22-ABB4-C912AED3860B}"/>
    <cellStyle name="Comma 20 2 5 2 2" xfId="11594" xr:uid="{6259C5A6-8599-42D6-B0AF-E0C86A8F3C8A}"/>
    <cellStyle name="Comma 20 2 5 2 2 2" xfId="11595" xr:uid="{1011C9E8-5C78-4D2D-8774-0A25F0BB5237}"/>
    <cellStyle name="Comma 20 2 5 2 2_DataSet" xfId="11596" xr:uid="{A27465CF-E601-429F-AC59-BF2A4D3539EB}"/>
    <cellStyle name="Comma 20 2 5 2 3" xfId="11597" xr:uid="{BB4803B0-5BDD-4845-B5EE-B6111D245DDE}"/>
    <cellStyle name="Comma 20 2 5 2_DataSet" xfId="11598" xr:uid="{036803B6-92AF-4850-9B6B-AB43CB0F2864}"/>
    <cellStyle name="Comma 20 2 5 3" xfId="11599" xr:uid="{A4D57609-D686-48FA-A5E4-323A0B6D1E53}"/>
    <cellStyle name="Comma 20 2 5 3 2" xfId="11600" xr:uid="{B301BE3D-9968-4033-A317-7EC41AECA732}"/>
    <cellStyle name="Comma 20 2 5 3_DataSet" xfId="11601" xr:uid="{07635C7A-75D5-478A-8C4E-F5468382560E}"/>
    <cellStyle name="Comma 20 2 5 4" xfId="11602" xr:uid="{775F4176-AFAD-46B8-A404-855667D0205E}"/>
    <cellStyle name="Comma 20 2 5_DataSet" xfId="11603" xr:uid="{735FD498-934C-4AE3-839E-2ADBBBE2E6E1}"/>
    <cellStyle name="Comma 20 2 6" xfId="11604" xr:uid="{1CD55A76-A2F5-449E-87B0-D2EF4AC0E454}"/>
    <cellStyle name="Comma 20 2 6 2" xfId="11605" xr:uid="{68029DAD-45B5-4E2D-8B7C-62FD5CBCC880}"/>
    <cellStyle name="Comma 20 2 6 2 2" xfId="11606" xr:uid="{DFC21561-F8A9-4E5D-8729-F02523CA67C1}"/>
    <cellStyle name="Comma 20 2 6 2_DataSet" xfId="11607" xr:uid="{503B55BD-1740-42FB-B6CE-B5DC09613D0F}"/>
    <cellStyle name="Comma 20 2 6 3" xfId="11608" xr:uid="{21553C6F-5CA1-4100-A5BC-4749331DD19D}"/>
    <cellStyle name="Comma 20 2 6_DataSet" xfId="11609" xr:uid="{FAB47EF9-BCAC-4BB0-B97C-B3D4BBB1E35F}"/>
    <cellStyle name="Comma 20 2 7" xfId="11610" xr:uid="{3CBE8DF3-DFEC-4A47-BBE1-39B792F58FFB}"/>
    <cellStyle name="Comma 20 2 7 2" xfId="11611" xr:uid="{69FAE683-16C9-4939-8F3B-C4D375915C7C}"/>
    <cellStyle name="Comma 20 2 7_DataSet" xfId="11612" xr:uid="{4A24E4F8-422D-4917-9C82-10DF67A950D4}"/>
    <cellStyle name="Comma 20 2 8" xfId="11613" xr:uid="{D9B65320-197E-4E6B-8D00-1FA6B6D33C66}"/>
    <cellStyle name="Comma 20 2_ACT Segment adj EBITDA" xfId="11614" xr:uid="{4C5BA2E3-52F9-40C3-9AE5-2FB8AEECBD2E}"/>
    <cellStyle name="Comma 20 3" xfId="11615" xr:uid="{9E1DAE84-9722-4CB6-A724-91FCB22285A5}"/>
    <cellStyle name="Comma 20 3 2" xfId="11616" xr:uid="{2C866315-B16D-4A6F-A907-1B8F0BC3F64A}"/>
    <cellStyle name="Comma 20 3 2 2" xfId="11617" xr:uid="{3C895DF6-D0C9-419A-8184-0FD28CAF6BF3}"/>
    <cellStyle name="Comma 20 3 2 2 2" xfId="11618" xr:uid="{377FC3C3-C405-4201-BB29-7CD9717BE1EB}"/>
    <cellStyle name="Comma 20 3 2 2 2 2" xfId="11619" xr:uid="{9B84CAFF-55A5-4FF6-9634-14894E3AA45B}"/>
    <cellStyle name="Comma 20 3 2 2 2 2 2" xfId="11620" xr:uid="{098D80BD-37C4-4E79-A1E0-24FDA714AC26}"/>
    <cellStyle name="Comma 20 3 2 2 2 2_DataSet" xfId="11621" xr:uid="{FC135DDB-53C0-4B29-963B-AF5EA189FE23}"/>
    <cellStyle name="Comma 20 3 2 2 2 3" xfId="11622" xr:uid="{FD6D1E09-3953-4E43-8B05-BA648C64A7A4}"/>
    <cellStyle name="Comma 20 3 2 2 2_DataSet" xfId="11623" xr:uid="{ED169134-E0D7-4ABD-AC53-6D8E20AB48F0}"/>
    <cellStyle name="Comma 20 3 2 2 3" xfId="11624" xr:uid="{496C1AB6-3A0A-45AE-B9F8-4CB588FA3F60}"/>
    <cellStyle name="Comma 20 3 2 2 3 2" xfId="11625" xr:uid="{3F55AD3C-18A5-45EA-BA7A-9579D6C4780A}"/>
    <cellStyle name="Comma 20 3 2 2 3_DataSet" xfId="11626" xr:uid="{08B55CF0-600E-4122-ABF2-93C66257E36D}"/>
    <cellStyle name="Comma 20 3 2 2 4" xfId="11627" xr:uid="{2D9D96CE-0C80-4335-A9B8-A1337788BCF2}"/>
    <cellStyle name="Comma 20 3 2 2_DataSet" xfId="11628" xr:uid="{54E5C1C3-DEB1-474D-86EE-0C65386F5BEC}"/>
    <cellStyle name="Comma 20 3 2 3" xfId="11629" xr:uid="{4AF02053-8A98-4C86-A941-11A5DF6CE186}"/>
    <cellStyle name="Comma 20 3 2 3 2" xfId="11630" xr:uid="{2F382507-2FA5-457D-BB78-D64524489B6C}"/>
    <cellStyle name="Comma 20 3 2 3 2 2" xfId="11631" xr:uid="{D715159B-3C64-47F4-8B1F-D74C6513183A}"/>
    <cellStyle name="Comma 20 3 2 3 2_DataSet" xfId="11632" xr:uid="{06CB6489-D9E9-4566-BC5D-0FEF43EEC8F6}"/>
    <cellStyle name="Comma 20 3 2 3 3" xfId="11633" xr:uid="{102F8569-29E7-47F3-A2AD-D4DB8410A236}"/>
    <cellStyle name="Comma 20 3 2 3_DataSet" xfId="11634" xr:uid="{4E5F440F-8E74-46EE-838E-5A731AF4BD98}"/>
    <cellStyle name="Comma 20 3 2 4" xfId="11635" xr:uid="{5AD84FCE-B43D-4B84-8A6D-7006E968B82F}"/>
    <cellStyle name="Comma 20 3 2 4 2" xfId="11636" xr:uid="{D225B871-B185-4098-9FCC-7FCBC347D8F3}"/>
    <cellStyle name="Comma 20 3 2 4_DataSet" xfId="11637" xr:uid="{F7FA0DFE-BDD0-44D8-BA2B-ED7E514817AD}"/>
    <cellStyle name="Comma 20 3 2 5" xfId="11638" xr:uid="{1CD31CBE-28B1-4230-BBC5-D4D4D8E5FCA8}"/>
    <cellStyle name="Comma 20 3 2_DataSet" xfId="11639" xr:uid="{E6B36DE2-3999-40F0-8456-1FA9C257EC8D}"/>
    <cellStyle name="Comma 20 3 3" xfId="11640" xr:uid="{86850348-54B7-4930-82E9-B40FC6485F70}"/>
    <cellStyle name="Comma 20 3 3 2" xfId="11641" xr:uid="{8E010888-9F4E-42E0-8868-929789F9D7C9}"/>
    <cellStyle name="Comma 20 3 3 2 2" xfId="11642" xr:uid="{DED7902E-AA66-4AD1-9AD7-11A4AE1FAE20}"/>
    <cellStyle name="Comma 20 3 3 2 2 2" xfId="11643" xr:uid="{5AB1A4C2-C5B2-4EA2-8279-63588DBFF550}"/>
    <cellStyle name="Comma 20 3 3 2 2_DataSet" xfId="11644" xr:uid="{ECF4E749-BFD7-4CAF-A1CA-D7232E7BEA27}"/>
    <cellStyle name="Comma 20 3 3 2 3" xfId="11645" xr:uid="{7D3CCB99-9B47-43EA-BA43-2535F03F5A6D}"/>
    <cellStyle name="Comma 20 3 3 2_DataSet" xfId="11646" xr:uid="{C67A72B4-92EF-41D6-8C28-ED2E8C5FF027}"/>
    <cellStyle name="Comma 20 3 3 3" xfId="11647" xr:uid="{40DE2714-96A2-4075-BE65-2E30704313DF}"/>
    <cellStyle name="Comma 20 3 3 3 2" xfId="11648" xr:uid="{9E3AC403-0643-45B3-A1A5-310EFA9BE06C}"/>
    <cellStyle name="Comma 20 3 3 3_DataSet" xfId="11649" xr:uid="{9BA48974-CBA6-462F-94B7-E620970CB5B1}"/>
    <cellStyle name="Comma 20 3 3 4" xfId="11650" xr:uid="{69DC7481-B97A-47A3-A625-463CF798DB30}"/>
    <cellStyle name="Comma 20 3 3_DataSet" xfId="11651" xr:uid="{882A3963-D207-4A09-8623-5C49346E5CAF}"/>
    <cellStyle name="Comma 20 3 4" xfId="11652" xr:uid="{33E4C24A-C42F-42F0-8861-B1188720C4F6}"/>
    <cellStyle name="Comma 20 3 4 2" xfId="11653" xr:uid="{E3B1438B-DDEC-4B46-B713-5057C4E55025}"/>
    <cellStyle name="Comma 20 3 4 2 2" xfId="11654" xr:uid="{5B8D0740-55A8-4324-B858-32DCB22A0CB9}"/>
    <cellStyle name="Comma 20 3 4 2_DataSet" xfId="11655" xr:uid="{48562FE9-891A-40DC-84E9-1058C2D9D702}"/>
    <cellStyle name="Comma 20 3 4 3" xfId="11656" xr:uid="{376A636A-4D09-4754-988C-963567550100}"/>
    <cellStyle name="Comma 20 3 4_DataSet" xfId="11657" xr:uid="{29C29D85-B444-4403-A175-828A7817DC08}"/>
    <cellStyle name="Comma 20 3 5" xfId="11658" xr:uid="{5ACAE4BA-0E98-4BA2-8C7D-60759E33807F}"/>
    <cellStyle name="Comma 20 3 5 2" xfId="11659" xr:uid="{D0EF38BF-FC27-45BD-AF0F-15185DFDB9A2}"/>
    <cellStyle name="Comma 20 3 5_DataSet" xfId="11660" xr:uid="{1CAD8C85-048D-439F-955C-7CF3626B5359}"/>
    <cellStyle name="Comma 20 3 6" xfId="11661" xr:uid="{123993BE-2FF6-46B6-A623-0C06241C2AA9}"/>
    <cellStyle name="Comma 20 3_ACT Segment adj EBITDA" xfId="11662" xr:uid="{DA78FE4B-7382-4A2A-ABF0-2B1A2D28E4D8}"/>
    <cellStyle name="Comma 20 4" xfId="11663" xr:uid="{BF74BADC-0F05-407D-85B3-879A07A4C1A7}"/>
    <cellStyle name="Comma 20 4 2" xfId="11664" xr:uid="{ACD07718-E91D-41FF-91C0-2787525592C3}"/>
    <cellStyle name="Comma 20 4 2 2" xfId="11665" xr:uid="{696340B6-2DE0-4446-A25D-0F611842D23D}"/>
    <cellStyle name="Comma 20 4 2 2 2" xfId="11666" xr:uid="{CA2FAED4-F92F-414D-BADC-F50377E33B8A}"/>
    <cellStyle name="Comma 20 4 2 2 2 2" xfId="11667" xr:uid="{152D9899-ABC2-45F7-A993-CC88DBDB552A}"/>
    <cellStyle name="Comma 20 4 2 2 2 2 2" xfId="11668" xr:uid="{1CBA61FC-ED1C-4229-A33D-4FA223B2ABB8}"/>
    <cellStyle name="Comma 20 4 2 2 2 2_DataSet" xfId="11669" xr:uid="{702BABA3-C4F0-4806-A6D1-10920E5EFC66}"/>
    <cellStyle name="Comma 20 4 2 2 2 3" xfId="11670" xr:uid="{BABBCF22-0DCB-468D-853C-93180D238020}"/>
    <cellStyle name="Comma 20 4 2 2 2_DataSet" xfId="11671" xr:uid="{2F9C8595-D5A8-449F-B8ED-A18DABB19A0B}"/>
    <cellStyle name="Comma 20 4 2 2 3" xfId="11672" xr:uid="{57B00E77-DAE9-4568-A1FE-2FDABC925473}"/>
    <cellStyle name="Comma 20 4 2 2 3 2" xfId="11673" xr:uid="{2F9726DD-5E58-439C-81BC-1EFE6A74F40D}"/>
    <cellStyle name="Comma 20 4 2 2 3_DataSet" xfId="11674" xr:uid="{7C80A1BD-3672-407C-89C5-7EE704162590}"/>
    <cellStyle name="Comma 20 4 2 2 4" xfId="11675" xr:uid="{22C19301-FCB0-49C2-9209-E671F98BF7F2}"/>
    <cellStyle name="Comma 20 4 2 2_DataSet" xfId="11676" xr:uid="{26C6BADB-9DF9-427E-8E4C-BEE0FC0D5811}"/>
    <cellStyle name="Comma 20 4 2 3" xfId="11677" xr:uid="{4B31AE6C-3162-4DE6-92C6-464BA6284B3A}"/>
    <cellStyle name="Comma 20 4 2 3 2" xfId="11678" xr:uid="{DEB27CBB-D438-4443-84AD-CAF2B348A294}"/>
    <cellStyle name="Comma 20 4 2 3 2 2" xfId="11679" xr:uid="{F3E7A432-5157-45B3-B75E-62B9515A9AA6}"/>
    <cellStyle name="Comma 20 4 2 3 2_DataSet" xfId="11680" xr:uid="{5F292DF5-CE1B-4F48-B3AC-138C7FFCB984}"/>
    <cellStyle name="Comma 20 4 2 3 3" xfId="11681" xr:uid="{23928981-BDDF-489A-81BB-8066D130D235}"/>
    <cellStyle name="Comma 20 4 2 3_DataSet" xfId="11682" xr:uid="{0B335944-FE70-4E6C-80D4-E8C3C63D0533}"/>
    <cellStyle name="Comma 20 4 2 4" xfId="11683" xr:uid="{A4FCD5F4-9ABB-4155-91A2-85FD8C76AC6A}"/>
    <cellStyle name="Comma 20 4 2 4 2" xfId="11684" xr:uid="{157D94B4-579A-456C-93D0-2C7966046333}"/>
    <cellStyle name="Comma 20 4 2 4_DataSet" xfId="11685" xr:uid="{D6EAE703-8FF6-4B50-BB84-2A2B50DB8259}"/>
    <cellStyle name="Comma 20 4 2 5" xfId="11686" xr:uid="{119E9FD0-0967-43C1-B68F-AB8D61C99953}"/>
    <cellStyle name="Comma 20 4 2_DataSet" xfId="11687" xr:uid="{E2E56C46-6456-42FB-976B-1918D78D89C0}"/>
    <cellStyle name="Comma 20 4 3" xfId="11688" xr:uid="{2FBC9213-8E49-43C5-838A-AB4131AA2B5E}"/>
    <cellStyle name="Comma 20 4 3 2" xfId="11689" xr:uid="{3A5ABF6C-C9D0-413E-AC68-262BA615D19F}"/>
    <cellStyle name="Comma 20 4 3 2 2" xfId="11690" xr:uid="{D5080668-2FC2-4397-ADEF-575283058AE7}"/>
    <cellStyle name="Comma 20 4 3 2 2 2" xfId="11691" xr:uid="{F4CF3AF0-B4F7-4543-806E-CF0A3EA9807A}"/>
    <cellStyle name="Comma 20 4 3 2 2_DataSet" xfId="11692" xr:uid="{8E648975-334B-4C79-878D-95FC61E9E902}"/>
    <cellStyle name="Comma 20 4 3 2 3" xfId="11693" xr:uid="{822352AC-3BDB-47C9-BC17-32AA5E581912}"/>
    <cellStyle name="Comma 20 4 3 2_DataSet" xfId="11694" xr:uid="{586AD29D-C606-4B15-ADC2-D7C91AE106AF}"/>
    <cellStyle name="Comma 20 4 3 3" xfId="11695" xr:uid="{2E432EBD-1A41-4E9F-9AB4-E7383AA760AF}"/>
    <cellStyle name="Comma 20 4 3 3 2" xfId="11696" xr:uid="{E71E0715-C39D-4F94-A649-48463E9F910E}"/>
    <cellStyle name="Comma 20 4 3 3_DataSet" xfId="11697" xr:uid="{5989DBBF-D231-4DA7-BE82-89BB260393B3}"/>
    <cellStyle name="Comma 20 4 3 4" xfId="11698" xr:uid="{93A8173E-9398-44ED-8781-7E25CB7E75A8}"/>
    <cellStyle name="Comma 20 4 3_DataSet" xfId="11699" xr:uid="{9006D95C-256B-43DF-B88D-4B38F861AEA0}"/>
    <cellStyle name="Comma 20 4 4" xfId="11700" xr:uid="{BA5E1339-2EB0-432B-852A-ED8DF57AFE04}"/>
    <cellStyle name="Comma 20 4 4 2" xfId="11701" xr:uid="{FB602E70-1EAE-4ECA-A582-A15659081E08}"/>
    <cellStyle name="Comma 20 4 4 2 2" xfId="11702" xr:uid="{FC751C7E-2FD6-4CF4-B867-248707AE61DD}"/>
    <cellStyle name="Comma 20 4 4 2_DataSet" xfId="11703" xr:uid="{F9CB02A0-E61B-47CD-9E59-81F5E87D7A54}"/>
    <cellStyle name="Comma 20 4 4 3" xfId="11704" xr:uid="{BFBB8648-969E-4A60-9E52-22E4C149CF21}"/>
    <cellStyle name="Comma 20 4 4_DataSet" xfId="11705" xr:uid="{237AC3ED-445A-4542-8790-12C6D1A29855}"/>
    <cellStyle name="Comma 20 4 5" xfId="11706" xr:uid="{94FAA48C-B63E-4426-B461-49CEF66B4FDE}"/>
    <cellStyle name="Comma 20 4 5 2" xfId="11707" xr:uid="{1F98022B-658E-4005-81A1-B160FE2EF401}"/>
    <cellStyle name="Comma 20 4 5_DataSet" xfId="11708" xr:uid="{62A9AE9C-0B39-4BD1-9AFD-0E03A4F8A01A}"/>
    <cellStyle name="Comma 20 4 6" xfId="11709" xr:uid="{B6F4C5BC-1CCF-428F-898D-1563A324F78D}"/>
    <cellStyle name="Comma 20 4_ACT Segment adj EBITDA" xfId="11710" xr:uid="{B2645F11-4486-4200-87F6-55330CF8C942}"/>
    <cellStyle name="Comma 20 5" xfId="11711" xr:uid="{378CACED-12AF-45F4-86CF-C72687FB90ED}"/>
    <cellStyle name="Comma 20 5 2" xfId="11712" xr:uid="{3BC06E07-E70A-49CF-BCE2-D80FD71E80BD}"/>
    <cellStyle name="Comma 20 5 2 2" xfId="11713" xr:uid="{1A11D585-7437-466E-828D-A0BBFB57BFB3}"/>
    <cellStyle name="Comma 20 5 2 2 2" xfId="11714" xr:uid="{CE15C5FA-48CF-4BC1-A556-0CA86A52FE6C}"/>
    <cellStyle name="Comma 20 5 2 2 2 2" xfId="11715" xr:uid="{F2115743-9AC1-4F3A-818F-013ABF78911A}"/>
    <cellStyle name="Comma 20 5 2 2 2_DataSet" xfId="11716" xr:uid="{841E7A12-B2BA-4325-A77A-92CBCEC9932F}"/>
    <cellStyle name="Comma 20 5 2 2 3" xfId="11717" xr:uid="{A5DE9181-A0B9-46D2-A248-286A94F27D30}"/>
    <cellStyle name="Comma 20 5 2 2_DataSet" xfId="11718" xr:uid="{140BBBAB-21DD-414F-8AD3-A9D03D9AD716}"/>
    <cellStyle name="Comma 20 5 2 3" xfId="11719" xr:uid="{A71F4F01-CE2F-48EF-9AE6-7045710ED5EB}"/>
    <cellStyle name="Comma 20 5 2 3 2" xfId="11720" xr:uid="{D81D3B9B-786B-4844-9E6F-670B08128E78}"/>
    <cellStyle name="Comma 20 5 2 3_DataSet" xfId="11721" xr:uid="{43B74C2E-7C9B-460C-8839-522645D780AF}"/>
    <cellStyle name="Comma 20 5 2 4" xfId="11722" xr:uid="{7DF32461-E110-4AE9-A4D6-FD628CFE8B93}"/>
    <cellStyle name="Comma 20 5 2_DataSet" xfId="11723" xr:uid="{D304D6E8-0B90-4E94-977E-149AB35849E3}"/>
    <cellStyle name="Comma 20 5 3" xfId="11724" xr:uid="{F9BCE1CF-4432-4BF3-A22A-6F3D9F392FFE}"/>
    <cellStyle name="Comma 20 5 3 2" xfId="11725" xr:uid="{8F6296E7-8FE0-4212-A994-B1650B426524}"/>
    <cellStyle name="Comma 20 5 3 2 2" xfId="11726" xr:uid="{4AC7625F-711C-413B-8CAF-5EC7EC1DE952}"/>
    <cellStyle name="Comma 20 5 3 2_DataSet" xfId="11727" xr:uid="{0244BC34-11E3-4216-A63C-4B1B82F9FC18}"/>
    <cellStyle name="Comma 20 5 3 3" xfId="11728" xr:uid="{0874386B-F108-4D2F-B0B6-3C93B84CFD85}"/>
    <cellStyle name="Comma 20 5 3_DataSet" xfId="11729" xr:uid="{9D788810-99BF-4316-B6FD-87886B11118E}"/>
    <cellStyle name="Comma 20 5 4" xfId="11730" xr:uid="{C1E62CF4-4F71-4F02-8F60-8531EA6F1793}"/>
    <cellStyle name="Comma 20 5 4 2" xfId="11731" xr:uid="{91DD5113-A589-4D56-B8DA-D22FC54A2618}"/>
    <cellStyle name="Comma 20 5 4_DataSet" xfId="11732" xr:uid="{0EDEF404-4013-4131-8913-FF96BAFD2563}"/>
    <cellStyle name="Comma 20 5 5" xfId="11733" xr:uid="{876156A6-611F-4DAC-B3A3-963839FA66DF}"/>
    <cellStyle name="Comma 20 5_DataSet" xfId="11734" xr:uid="{735C1F3C-DB70-4F9B-83C8-6D782289A9C9}"/>
    <cellStyle name="Comma 20 6" xfId="11735" xr:uid="{4AB825D8-3E10-4B21-B060-D6C0502B249C}"/>
    <cellStyle name="Comma 20 6 2" xfId="11736" xr:uid="{3F8F4E21-39B0-440F-B504-7025B7494449}"/>
    <cellStyle name="Comma 20 6 2 2" xfId="11737" xr:uid="{E06F1E1F-EF83-4999-8A07-7AD774ACDD0D}"/>
    <cellStyle name="Comma 20 6 2 2 2" xfId="11738" xr:uid="{F434E111-91E7-45A7-A80B-BBDD4D6A55DE}"/>
    <cellStyle name="Comma 20 6 2 2_DataSet" xfId="11739" xr:uid="{F52F55CC-DDA8-484A-8952-015ABE5B7C51}"/>
    <cellStyle name="Comma 20 6 2 3" xfId="11740" xr:uid="{633E062B-8A65-417C-8812-552A454FADCA}"/>
    <cellStyle name="Comma 20 6 2_DataSet" xfId="11741" xr:uid="{4DA3FAEA-A12E-4987-82DE-617CFBA5183A}"/>
    <cellStyle name="Comma 20 6 3" xfId="11742" xr:uid="{AD6F2D52-CDAE-48DC-80BD-E0C27E519EA1}"/>
    <cellStyle name="Comma 20 6 3 2" xfId="11743" xr:uid="{785E5BAA-43CE-422D-9421-A974CAA807E4}"/>
    <cellStyle name="Comma 20 6 3_DataSet" xfId="11744" xr:uid="{24E7C6A8-D996-4253-B8C3-9F3A05CF1935}"/>
    <cellStyle name="Comma 20 6 4" xfId="11745" xr:uid="{4F9C8A02-8DBE-4B5C-906D-99462D64F241}"/>
    <cellStyle name="Comma 20 6_DataSet" xfId="11746" xr:uid="{6F6532C6-653C-4575-8DC4-6BC0ED307A0E}"/>
    <cellStyle name="Comma 20 7" xfId="11747" xr:uid="{52CDC89C-CD54-4B6C-834C-CB4A0229F73C}"/>
    <cellStyle name="Comma 20 7 2" xfId="11748" xr:uid="{88017E99-7AFB-4784-8E99-BE85E0EFBF23}"/>
    <cellStyle name="Comma 20 7 2 2" xfId="11749" xr:uid="{5E9011BC-1E95-487D-9A55-38C5EA61E7FB}"/>
    <cellStyle name="Comma 20 7 2_DataSet" xfId="11750" xr:uid="{CCB14BB4-E5CE-4C31-828C-1F2A1FAA2460}"/>
    <cellStyle name="Comma 20 7 3" xfId="11751" xr:uid="{97514D41-A7AA-485C-AF00-C5ADA3C66CEA}"/>
    <cellStyle name="Comma 20 7_DataSet" xfId="11752" xr:uid="{1390F7AF-89E2-464C-B042-AFD6D790DFBA}"/>
    <cellStyle name="Comma 20 8" xfId="11753" xr:uid="{A2DFC641-7B59-4A9E-AE5F-CDA002483ECB}"/>
    <cellStyle name="Comma 20 8 2" xfId="11754" xr:uid="{9BE1B566-8B8F-41AF-A061-0F559342378D}"/>
    <cellStyle name="Comma 20 8_DataSet" xfId="11755" xr:uid="{D02FFEA7-19CA-4142-ABEC-E5F82751E7BB}"/>
    <cellStyle name="Comma 20 9" xfId="11756" xr:uid="{E5994CF2-C307-462E-8A49-0E805347825B}"/>
    <cellStyle name="Comma 20_ACT Segment adj EBITDA" xfId="11757" xr:uid="{C8D450A0-2903-45CE-B138-17ADA5F38E4B}"/>
    <cellStyle name="Comma 21" xfId="11758" xr:uid="{CAE4809F-282F-492B-A7B6-11093B17C52B}"/>
    <cellStyle name="Comma 21 10" xfId="11759" xr:uid="{2814678F-DE40-49C0-B809-E019E0E743DA}"/>
    <cellStyle name="Comma 21 2" xfId="11760" xr:uid="{495CB515-F21B-4793-8929-67B315D66A4B}"/>
    <cellStyle name="Comma 21 2 2" xfId="11761" xr:uid="{49CFD576-5765-4AE6-BC0D-FEFDFB1DD6F2}"/>
    <cellStyle name="Comma 21 2 2 2" xfId="11762" xr:uid="{8F1C9FE7-228F-4248-9ECA-8069B3A91C56}"/>
    <cellStyle name="Comma 21 2 2 2 2" xfId="11763" xr:uid="{F1D16DF3-C9C3-41DF-A45F-E0142253F659}"/>
    <cellStyle name="Comma 21 2 2 2 2 2" xfId="11764" xr:uid="{D60F4586-B7DC-48D5-86D5-A295C2CD1542}"/>
    <cellStyle name="Comma 21 2 2 2 2_DataSet" xfId="11765" xr:uid="{1047761D-6220-4A21-935A-7CD4AD2B87C8}"/>
    <cellStyle name="Comma 21 2 2 2 3" xfId="11766" xr:uid="{4E2C7BFA-69F7-48C2-B378-E3F1E76DB91C}"/>
    <cellStyle name="Comma 21 2 2 2_DataSet" xfId="11767" xr:uid="{F1205AA9-2CBE-4314-B24B-A2FD16DF534D}"/>
    <cellStyle name="Comma 21 2 2 3" xfId="11768" xr:uid="{831C8296-AE54-4417-91B8-CDE4CC9815D5}"/>
    <cellStyle name="Comma 21 2 2 3 2" xfId="11769" xr:uid="{E34A0789-78EE-4FA9-9187-B68D44108260}"/>
    <cellStyle name="Comma 21 2 2 3_DataSet" xfId="11770" xr:uid="{2588161E-C2C3-4DF5-B031-BA9F67EC1BD2}"/>
    <cellStyle name="Comma 21 2 2 4" xfId="11771" xr:uid="{7C7B0EED-9668-480A-A32D-7C59CB2FB642}"/>
    <cellStyle name="Comma 21 2 2_ACT Segment adj EBITDA" xfId="11772" xr:uid="{A8680820-9954-44C0-8D06-80148156ECFC}"/>
    <cellStyle name="Comma 21 2 3" xfId="11773" xr:uid="{7AA52ABB-13F5-47DB-8977-355559451B3B}"/>
    <cellStyle name="Comma 21 2 3 2" xfId="11774" xr:uid="{793D4780-B518-4124-97E3-09799BEFE271}"/>
    <cellStyle name="Comma 21 2 3 2 2" xfId="11775" xr:uid="{0103167F-B85A-4ABC-BFD7-44F742E00816}"/>
    <cellStyle name="Comma 21 2 3 2_DataSet" xfId="11776" xr:uid="{93108E58-5727-4B79-AA4A-0275B739EFCF}"/>
    <cellStyle name="Comma 21 2 3 3" xfId="11777" xr:uid="{1FF34EE8-7D8F-48D8-89D9-09A9744391A5}"/>
    <cellStyle name="Comma 21 2 3_ACT Segment adj EBITDA" xfId="11778" xr:uid="{A4BD48F8-1A1B-4647-82EE-9BF6FC764FA7}"/>
    <cellStyle name="Comma 21 2 4" xfId="11779" xr:uid="{6118F877-D2EB-4F2D-BC85-16E32DF66F7A}"/>
    <cellStyle name="Comma 21 2 4 2" xfId="11780" xr:uid="{8AB9863E-0548-4829-A822-E0618B187CCF}"/>
    <cellStyle name="Comma 21 2 4_DataSet" xfId="11781" xr:uid="{7FEEECE9-804B-4810-B994-50891404FAA2}"/>
    <cellStyle name="Comma 21 2 5" xfId="11782" xr:uid="{9D288169-5059-47DD-9DF5-BF5D525CA7AA}"/>
    <cellStyle name="Comma 21 2_ACT Segment adj EBITDA" xfId="11783" xr:uid="{D454F60E-FB85-41FA-B48B-7ACF693B478D}"/>
    <cellStyle name="Comma 21 3" xfId="11784" xr:uid="{36F2889A-F4F7-40F6-9768-639A5C5DDCAB}"/>
    <cellStyle name="Comma 21 3 2" xfId="11785" xr:uid="{8134C07E-D5C1-48C4-8E54-C28BA2F2E692}"/>
    <cellStyle name="Comma 21 3 2 2" xfId="11786" xr:uid="{5DC868C3-B6C4-4240-85ED-5307B2320500}"/>
    <cellStyle name="Comma 21 3 2 2 2" xfId="11787" xr:uid="{96E341D4-85B4-4F00-8F8A-92EE64B9069F}"/>
    <cellStyle name="Comma 21 3 2 2_DataSet" xfId="11788" xr:uid="{8690F885-08AB-43B7-9D2A-3F36E0BDC26C}"/>
    <cellStyle name="Comma 21 3 2 3" xfId="11789" xr:uid="{F6BB6D3B-6254-4563-960C-52583B9549F9}"/>
    <cellStyle name="Comma 21 3 2_DataSet" xfId="11790" xr:uid="{54A5F207-4934-4F3B-8463-3F91C497032A}"/>
    <cellStyle name="Comma 21 3 3" xfId="11791" xr:uid="{6A3D393D-E09B-427E-9468-507097441FA5}"/>
    <cellStyle name="Comma 21 3 3 2" xfId="11792" xr:uid="{B0FAF645-994F-42FC-B45F-FE9F0F4686C7}"/>
    <cellStyle name="Comma 21 3 3_DataSet" xfId="11793" xr:uid="{E013691C-2340-4EA3-A977-63292DA4D8FA}"/>
    <cellStyle name="Comma 21 3 4" xfId="11794" xr:uid="{55540A9F-092B-4B9A-A982-99C72B7B3A06}"/>
    <cellStyle name="Comma 21 3_ACT Segment adj EBITDA" xfId="11795" xr:uid="{E0408528-BB0B-4BD1-BEA9-7FA9325570F3}"/>
    <cellStyle name="Comma 21 4" xfId="11796" xr:uid="{FE61CEAD-B755-4422-8D23-278EA661E8D7}"/>
    <cellStyle name="Comma 21 4 2" xfId="11797" xr:uid="{C33DD90D-D1C1-4CE1-9B6F-3530EBE7799E}"/>
    <cellStyle name="Comma 21 4 2 2" xfId="11798" xr:uid="{FCBC0C93-A54A-48C0-92FB-BE0439F2CCF7}"/>
    <cellStyle name="Comma 21 4 2_DataSet" xfId="11799" xr:uid="{8771678E-4C02-42FB-A8A8-3895E3F58AE7}"/>
    <cellStyle name="Comma 21 4 3" xfId="11800" xr:uid="{3D3030E4-8FD2-4CA0-A833-4DBCE28694B3}"/>
    <cellStyle name="Comma 21 4_ACT Segment adj EBITDA" xfId="11801" xr:uid="{1AC51A8D-A272-4783-861D-9046A1C480B9}"/>
    <cellStyle name="Comma 21 5" xfId="11802" xr:uid="{A91C06BD-B60E-490B-A750-EB0B2CC8BD4F}"/>
    <cellStyle name="Comma 21 5 2" xfId="11803" xr:uid="{2D7D4C05-687C-41F9-AD4B-FB2A212A75C4}"/>
    <cellStyle name="Comma 21 5_DataSet" xfId="11804" xr:uid="{47229180-1B83-44EA-9A52-71DC46BA2DCA}"/>
    <cellStyle name="Comma 21 6" xfId="11805" xr:uid="{6256458F-92A5-4D9B-B3D7-8A63743968FC}"/>
    <cellStyle name="Comma 21 7" xfId="11806" xr:uid="{829F08CE-2333-42A1-8FE4-15E09637D4EC}"/>
    <cellStyle name="Comma 21 8" xfId="11807" xr:uid="{AB334742-9ED0-4D84-A6E3-7FCEA508923E}"/>
    <cellStyle name="Comma 21 9" xfId="11808" xr:uid="{C104CBD6-E816-4B25-AE3A-427454BFCD27}"/>
    <cellStyle name="Comma 21_ACT Segment adj EBITDA" xfId="11809" xr:uid="{46293C76-7849-4195-904A-65958A7CC4A1}"/>
    <cellStyle name="Comma 22" xfId="11810" xr:uid="{67DCC02C-6797-4E3B-9A5C-558EF7FD83CB}"/>
    <cellStyle name="Comma 22 2" xfId="11811" xr:uid="{9F920975-BCFE-473E-A241-AD6FC278F0A7}"/>
    <cellStyle name="Comma 22 2 2" xfId="11812" xr:uid="{AD24C0C8-30F7-406D-A646-7E83548AF90B}"/>
    <cellStyle name="Comma 22 2 2 2" xfId="11813" xr:uid="{941179AC-A07D-4BDA-AB18-C13173524DDD}"/>
    <cellStyle name="Comma 22 2 2_ACT_NIBD EQ" xfId="11814" xr:uid="{8E8C7B80-8607-4C96-8E65-ACD9A026EBAE}"/>
    <cellStyle name="Comma 22 2 3" xfId="11815" xr:uid="{2A44F139-BF51-4654-815F-DE9D990BE229}"/>
    <cellStyle name="Comma 22 2_ACT Segment adj EBITDA" xfId="11816" xr:uid="{E7F9B6EE-3A56-4207-9F30-9E3FA8BFB27D}"/>
    <cellStyle name="Comma 22 3" xfId="11817" xr:uid="{81EEF15E-0102-44B8-A7E5-85F35867643D}"/>
    <cellStyle name="Comma 22 3 2" xfId="11818" xr:uid="{F477F1BF-09DA-49BE-BFAE-3324697841A0}"/>
    <cellStyle name="Comma 22 3_ACT_NIBD EQ" xfId="11819" xr:uid="{3CCA138B-3657-4563-8A06-867E3DEE48C4}"/>
    <cellStyle name="Comma 22 4" xfId="11820" xr:uid="{9903352F-1883-4EC9-8F59-8A9A792D82E4}"/>
    <cellStyle name="Comma 22 5" xfId="11821" xr:uid="{18CD7D45-AA1F-4B35-94C0-6F13A62D746C}"/>
    <cellStyle name="Comma 22 6" xfId="11822" xr:uid="{4F733462-873F-4C0A-AD6C-2FBC001E0A85}"/>
    <cellStyle name="Comma 22_ACT Segment adj EBITDA" xfId="11823" xr:uid="{7A0AF6CD-14BC-4D6F-BED8-F9899CF4AD8E}"/>
    <cellStyle name="Comma 23" xfId="11824" xr:uid="{07ED5482-CF09-443B-BF52-F11F81684945}"/>
    <cellStyle name="Comma 23 2" xfId="11825" xr:uid="{740B3A40-AE7D-458B-9D4E-E9CC591DD5F4}"/>
    <cellStyle name="Comma 23 2 2" xfId="11826" xr:uid="{7C1C6CAC-FE96-43B5-8C8B-1E7A71B1679F}"/>
    <cellStyle name="Comma 23 2 2 2" xfId="11827" xr:uid="{0C37E148-F593-42A4-90AD-29CAED16F9CF}"/>
    <cellStyle name="Comma 23 2 2_ACT_NIBD EQ" xfId="11828" xr:uid="{17A003F3-C9E5-4526-B369-17C6A63C7A46}"/>
    <cellStyle name="Comma 23 2 3" xfId="11829" xr:uid="{3CECC681-0D96-459F-90AC-B3F2852E1BDB}"/>
    <cellStyle name="Comma 23 2_ACT_NIBD EQ" xfId="11830" xr:uid="{C86FA5FB-6816-41C8-87E6-5C9D490138AB}"/>
    <cellStyle name="Comma 23 3" xfId="11831" xr:uid="{F38C85B0-7DB1-4FE4-8B61-0788CEA98F98}"/>
    <cellStyle name="Comma 23 3 2" xfId="11832" xr:uid="{FBF0ABFD-E1E7-4255-9921-E9A8324B8586}"/>
    <cellStyle name="Comma 23 3_ACT_NIBD EQ" xfId="11833" xr:uid="{6830A382-B396-4CEC-AD40-A83F41F0BD2E}"/>
    <cellStyle name="Comma 23 4" xfId="11834" xr:uid="{BEF2678E-9408-4380-9480-36560DABCED6}"/>
    <cellStyle name="Comma 23 5" xfId="11835" xr:uid="{827DD507-8BD2-45EE-A64D-3FD9F690BA69}"/>
    <cellStyle name="Comma 23_ACT Segment adj EBITDA" xfId="11836" xr:uid="{BD4CEB9F-718C-4758-B524-F29DCA620D6D}"/>
    <cellStyle name="Comma 24" xfId="11837" xr:uid="{7209D002-8F98-4E2E-99FA-45EF025A98EA}"/>
    <cellStyle name="Comma 24 2" xfId="11838" xr:uid="{6AE81B6F-440D-4337-B632-FE286F12C8FC}"/>
    <cellStyle name="Comma 24 2 2" xfId="11839" xr:uid="{5E6CFA3F-EC80-44BC-9DBB-864DAABB61C8}"/>
    <cellStyle name="Comma 24 2 2 2" xfId="11840" xr:uid="{1DF5597F-B446-411E-B04D-CA1197D493F5}"/>
    <cellStyle name="Comma 24 2 2_ACT_NIBD EQ" xfId="11841" xr:uid="{91D53D76-E007-4269-BDD8-A2C52E1EBEDA}"/>
    <cellStyle name="Comma 24 2 3" xfId="11842" xr:uid="{89AA882D-5B9C-4F14-8159-91EB742987FE}"/>
    <cellStyle name="Comma 24 2_ACT_NIBD EQ" xfId="11843" xr:uid="{E215CC9C-5A8E-47D1-B988-23500D133383}"/>
    <cellStyle name="Comma 24 3" xfId="11844" xr:uid="{563E81B7-2184-4F55-BDD1-611B22A72F19}"/>
    <cellStyle name="Comma 24 3 2" xfId="11845" xr:uid="{91EA600D-0B1F-4CFC-938E-D7A1C71BBF2B}"/>
    <cellStyle name="Comma 24 3_ACT_NIBD EQ" xfId="11846" xr:uid="{64036799-C4B4-431C-BDE1-60E463320440}"/>
    <cellStyle name="Comma 24 4" xfId="11847" xr:uid="{B5A5F6E8-3B6A-4BD4-8CB8-443FA6705844}"/>
    <cellStyle name="Comma 24 5" xfId="11848" xr:uid="{F8C703FF-7D50-4600-9ACA-B20C76084085}"/>
    <cellStyle name="Comma 24_ACT Segment adj EBITDA" xfId="11849" xr:uid="{7FFD9490-F5B1-4035-BC35-145DFE29D3A9}"/>
    <cellStyle name="Comma 25" xfId="11850" xr:uid="{27A5034C-2D9C-4909-A6C8-BEFFF7E6993C}"/>
    <cellStyle name="Comma 25 2" xfId="11851" xr:uid="{0BD2CA20-D5BE-49F6-B158-58439C06EA85}"/>
    <cellStyle name="Comma 25 2 2" xfId="11852" xr:uid="{154F1228-A842-469D-949B-82E99E0456EA}"/>
    <cellStyle name="Comma 25 2 2 2" xfId="11853" xr:uid="{C7B65DDD-7A40-464C-827A-01A2E8861166}"/>
    <cellStyle name="Comma 25 2 2_ACT_NIBD EQ" xfId="11854" xr:uid="{BB8F0588-E60E-4010-A62C-96738305E68C}"/>
    <cellStyle name="Comma 25 2 3" xfId="11855" xr:uid="{EFE19C70-3926-4098-A733-55C7DAF5F8FD}"/>
    <cellStyle name="Comma 25 2_ACT_NIBD EQ" xfId="11856" xr:uid="{D32AFFA3-53B0-4F2D-9651-C6FC57C053A0}"/>
    <cellStyle name="Comma 25 3" xfId="11857" xr:uid="{7EA281C8-AD3B-4D37-ACE1-536D327DA0D6}"/>
    <cellStyle name="Comma 25 3 2" xfId="11858" xr:uid="{039E6C83-7848-4C20-AF20-A3F5A3A263EC}"/>
    <cellStyle name="Comma 25 3_ACT_NIBD EQ" xfId="11859" xr:uid="{21E2219D-8DDF-4519-A312-1B0D8C2576D2}"/>
    <cellStyle name="Comma 25 4" xfId="11860" xr:uid="{7644A44E-40D2-4734-8272-BB4BF0C7A5C8}"/>
    <cellStyle name="Comma 25 5" xfId="11861" xr:uid="{3168F048-BAE3-466F-830A-AE5D8D4FC100}"/>
    <cellStyle name="Comma 25_ACT Segment adj EBITDA" xfId="11862" xr:uid="{1B7E4431-97A3-438E-8652-F40C17E33D76}"/>
    <cellStyle name="Comma 26" xfId="11863" xr:uid="{84B10DA9-7BCE-4AF9-92C7-AEE959D9D072}"/>
    <cellStyle name="Comma 26 2" xfId="11864" xr:uid="{74ADBBCA-D6BD-4D1E-84A3-0BA7F1B90973}"/>
    <cellStyle name="Comma 26 2 2" xfId="11865" xr:uid="{AC0C5709-ED40-41AF-96BC-9B6A77331810}"/>
    <cellStyle name="Comma 26 2 3" xfId="11866" xr:uid="{DDD5D8A6-6E5C-4677-9455-454CBAE34B35}"/>
    <cellStyle name="Comma 26 2_ACT_NIBD EQ" xfId="11867" xr:uid="{D0EA7DE5-876B-431C-A2D0-88810F5CDBFF}"/>
    <cellStyle name="Comma 26 3" xfId="11868" xr:uid="{B71593D8-4AF2-45C8-89E9-024ED27D4E90}"/>
    <cellStyle name="Comma 26 4" xfId="11869" xr:uid="{D85AE4B6-E6CA-43A8-A841-09989ED788A4}"/>
    <cellStyle name="Comma 26_ACT Segment adj EBITDA" xfId="11870" xr:uid="{3C4B3716-EE2C-4FB3-B2DE-766366D4EE61}"/>
    <cellStyle name="Comma 27" xfId="11871" xr:uid="{F5FBE92F-0B15-4AB5-8565-D209CD3ABB47}"/>
    <cellStyle name="Comma 27 2" xfId="11872" xr:uid="{A7843AB5-7183-4446-8211-D562C3007BC9}"/>
    <cellStyle name="Comma 27 3" xfId="11873" xr:uid="{A1443314-B791-4BA0-A77E-E9038467BB68}"/>
    <cellStyle name="Comma 27_ACT_NIBD EQ" xfId="11874" xr:uid="{8B3F7C77-F611-4DE6-806D-EE1B856F64FD}"/>
    <cellStyle name="Comma 28" xfId="11875" xr:uid="{930F346F-77AB-49B3-B120-BD2D154354B5}"/>
    <cellStyle name="Comma 28 2" xfId="11876" xr:uid="{07456DDD-A80F-40EA-B4F0-6E27B1432864}"/>
    <cellStyle name="Comma 28 3" xfId="11877" xr:uid="{EF6D0488-4E44-42BD-A490-31B66D68544B}"/>
    <cellStyle name="Comma 28_ACT_NIBD EQ" xfId="11878" xr:uid="{888E122F-76D9-4140-9E28-7A43FBFE4B49}"/>
    <cellStyle name="Comma 29" xfId="11879" xr:uid="{14351491-5A05-4A60-A16C-43FD761C4272}"/>
    <cellStyle name="Comma 3" xfId="11880" xr:uid="{3D9D6822-B85D-4274-BBD4-EFEA16991809}"/>
    <cellStyle name="Comma 3 10" xfId="11881" xr:uid="{AB0331FD-E3CD-472C-B8F2-09C526DD4715}"/>
    <cellStyle name="Comma 3 10 2" xfId="11882" xr:uid="{451B67B4-692B-4771-93A1-6CF7A61B62B4}"/>
    <cellStyle name="Comma 3 10 2 2" xfId="11883" xr:uid="{BEEE79DC-4EBA-4096-8EEB-FD772FF9E6C3}"/>
    <cellStyle name="Comma 3 10 2 2 2" xfId="11884" xr:uid="{2605197D-EBC2-4F77-8CA9-1A7AE584E031}"/>
    <cellStyle name="Comma 3 10 2 2_ACT_NIBD EQ" xfId="11885" xr:uid="{72B63C6C-2F6E-4C16-ABA4-AB8D7BBBE082}"/>
    <cellStyle name="Comma 3 10 2 3" xfId="11886" xr:uid="{28C3A627-7DA1-4018-8EBD-030CBB434577}"/>
    <cellStyle name="Comma 3 10 2_ACT_NIBD EQ" xfId="11887" xr:uid="{502923A6-32F1-4E2E-928F-EC7FB8C8AF27}"/>
    <cellStyle name="Comma 3 10 3" xfId="11888" xr:uid="{A5EA4947-12C0-413C-AE2E-42A4D97855D2}"/>
    <cellStyle name="Comma 3 10 3 2" xfId="11889" xr:uid="{B9A652A9-1AFF-4388-B22F-5DEA40E1A2DF}"/>
    <cellStyle name="Comma 3 10 3_ACT_NIBD EQ" xfId="11890" xr:uid="{C5553936-1958-46C1-8D85-7A85BFB177C4}"/>
    <cellStyle name="Comma 3 10 4" xfId="11891" xr:uid="{39B9745A-E30D-48B9-8AB0-50F57D2F0ADC}"/>
    <cellStyle name="Comma 3 10 5" xfId="11892" xr:uid="{6B7FB02A-9BBF-43DA-8834-69A6BB8131B4}"/>
    <cellStyle name="Comma 3 10_ACT Segment adj EBITDA" xfId="11893" xr:uid="{82FEF091-89ED-4F2C-98F2-2BA3986DBE52}"/>
    <cellStyle name="Comma 3 11" xfId="11894" xr:uid="{479FB978-FC22-47C4-80A3-43499BF894B7}"/>
    <cellStyle name="Comma 3 11 2" xfId="11895" xr:uid="{98F96B7F-7D8C-4EA1-BCF8-4C05C006E3B4}"/>
    <cellStyle name="Comma 3 11 2 2" xfId="11896" xr:uid="{6B3D76EE-4CB1-490F-962C-15EECE3CBD41}"/>
    <cellStyle name="Comma 3 11 2 2 2" xfId="11897" xr:uid="{FBF1A116-E41F-4624-B5ED-7C9641D77E37}"/>
    <cellStyle name="Comma 3 11 2 2_ACT_NIBD EQ" xfId="11898" xr:uid="{933C889F-C7E4-465A-AFE7-BE24EC4CAB90}"/>
    <cellStyle name="Comma 3 11 2 3" xfId="11899" xr:uid="{AFA55CB6-EDA5-4828-990B-AE422670281B}"/>
    <cellStyle name="Comma 3 11 2_ACT_NIBD EQ" xfId="11900" xr:uid="{6F52F85D-FE23-4351-A582-10E3671DB284}"/>
    <cellStyle name="Comma 3 11 3" xfId="11901" xr:uid="{DA69D89F-0326-47AA-9DE1-AEA1C292F280}"/>
    <cellStyle name="Comma 3 11 3 2" xfId="11902" xr:uid="{C560BF35-BB45-44B2-8D6C-C60196737614}"/>
    <cellStyle name="Comma 3 11 3_ACT_NIBD EQ" xfId="11903" xr:uid="{BF3FE331-11CD-4ABA-89FB-D06CA74FB9E0}"/>
    <cellStyle name="Comma 3 11 4" xfId="11904" xr:uid="{4444BF20-73D4-42DB-AEE5-1AE19C1BEBB6}"/>
    <cellStyle name="Comma 3 11 5" xfId="11905" xr:uid="{C541FFCD-54B7-4884-A46E-D7E6D194D9F1}"/>
    <cellStyle name="Comma 3 11_ACT Segment adj EBITDA" xfId="11906" xr:uid="{8DD4FC11-4061-41FD-9AF4-DF61790F1166}"/>
    <cellStyle name="Comma 3 12" xfId="11907" xr:uid="{045C0356-76DA-43FC-85AA-2EE99ED02B4B}"/>
    <cellStyle name="Comma 3 12 2" xfId="11908" xr:uid="{B4391A06-195F-4F69-AB1F-2D3C2B3940D5}"/>
    <cellStyle name="Comma 3 12 2 2" xfId="11909" xr:uid="{4E886465-DA4C-436C-8744-94B2CC6F0E1B}"/>
    <cellStyle name="Comma 3 12 2 2 2" xfId="11910" xr:uid="{89DE4B04-D17E-4DA4-B8E9-90B3CA24A29C}"/>
    <cellStyle name="Comma 3 12 2 2_ACT_NIBD EQ" xfId="11911" xr:uid="{F30F2A7D-6A9C-4CCD-B730-EFA0D971BA8C}"/>
    <cellStyle name="Comma 3 12 2 3" xfId="11912" xr:uid="{04CDCC16-A596-404D-A374-0B1CDA2FD93F}"/>
    <cellStyle name="Comma 3 12 2_ACT_NIBD EQ" xfId="11913" xr:uid="{FD3F4169-625A-4D33-B2B8-E1BD15ACB79A}"/>
    <cellStyle name="Comma 3 12 3" xfId="11914" xr:uid="{81232376-5862-4303-9229-4A520989247C}"/>
    <cellStyle name="Comma 3 12 3 2" xfId="11915" xr:uid="{7D4B8E81-442A-4EEB-83DC-F6EE0BEAD884}"/>
    <cellStyle name="Comma 3 12 3_ACT_NIBD EQ" xfId="11916" xr:uid="{9493CA33-5FD8-4964-9E7B-1E7EF45BC07F}"/>
    <cellStyle name="Comma 3 12 4" xfId="11917" xr:uid="{50317733-E54C-4CF3-8A97-373BBCE393EF}"/>
    <cellStyle name="Comma 3 12 5" xfId="11918" xr:uid="{73A25011-2740-4037-81E9-37B88590C79E}"/>
    <cellStyle name="Comma 3 12 6" xfId="11919" xr:uid="{A6243D53-003C-4B38-9932-EB381709ACA1}"/>
    <cellStyle name="Comma 3 12_ACT Segment adj EBITDA" xfId="11920" xr:uid="{36CA465C-A5FF-46D5-A83C-00B8398C95FB}"/>
    <cellStyle name="Comma 3 13" xfId="11921" xr:uid="{2E5C7DE6-F450-4243-928D-28D7D1746C89}"/>
    <cellStyle name="Comma 3 13 2" xfId="11922" xr:uid="{135FA87C-10F4-4881-B30A-E7E4629A879A}"/>
    <cellStyle name="Comma 3 13 3" xfId="11923" xr:uid="{6DE200D8-FBF3-4DB5-9AEE-B69A633B2840}"/>
    <cellStyle name="Comma 3 13_ACT Segment adj EBITDA" xfId="11924" xr:uid="{C7CC80EE-A0C7-45F4-8003-0D8E2D3B0A01}"/>
    <cellStyle name="Comma 3 14" xfId="11925" xr:uid="{2D16EE50-3EC8-44E3-89C6-7C8DD6AABB7D}"/>
    <cellStyle name="Comma 3 14 2" xfId="11926" xr:uid="{BA5DAA39-0470-4632-8274-D37D7D69DED9}"/>
    <cellStyle name="Comma 3 14 2 2" xfId="11927" xr:uid="{B4B2AAA4-A714-4D41-BDDD-7C36C6E730D8}"/>
    <cellStyle name="Comma 3 14 2_ACT_NIBD EQ" xfId="11928" xr:uid="{E010507B-BCAC-4D97-A168-522A4BA2A064}"/>
    <cellStyle name="Comma 3 14 3" xfId="11929" xr:uid="{F56ACF1A-9CE9-4021-81FF-D3286F801076}"/>
    <cellStyle name="Comma 3 14_ACT_NIBD EQ" xfId="11930" xr:uid="{A950829D-BE3F-49DE-964F-2FB26036C238}"/>
    <cellStyle name="Comma 3 15" xfId="11931" xr:uid="{DB795236-C9B8-4625-B45B-DB56749F2B10}"/>
    <cellStyle name="Comma 3 15 2" xfId="11932" xr:uid="{C47323CF-A98D-4BCA-9F23-B224A29A269A}"/>
    <cellStyle name="Comma 3 15_ACT_NIBD EQ" xfId="11933" xr:uid="{3BBE98B7-A2B7-429C-94B8-223B03287345}"/>
    <cellStyle name="Comma 3 16" xfId="11934" xr:uid="{32E65322-5C99-4546-BAA2-76FF535682D1}"/>
    <cellStyle name="Comma 3 2" xfId="11935" xr:uid="{0843FA11-2DA0-4E84-8234-1D383262BB73}"/>
    <cellStyle name="Comma 3 2 10" xfId="11936" xr:uid="{0306F67D-14D4-4166-B287-FAC2C8788A60}"/>
    <cellStyle name="Comma 3 2 2" xfId="11937" xr:uid="{2C6BB11B-4025-4F8A-AC51-6A0399C8C944}"/>
    <cellStyle name="Comma 3 2 2 10" xfId="11938" xr:uid="{48C5DC7E-8BD2-44C5-A0E3-D9B699804AF9}"/>
    <cellStyle name="Comma 3 2 2 2" xfId="11939" xr:uid="{75BECD2B-0751-43AA-8908-136DF63D642D}"/>
    <cellStyle name="Comma 3 2 2 2 10" xfId="11940" xr:uid="{717BF334-A4C6-4155-B52D-E620A82988B2}"/>
    <cellStyle name="Comma 3 2 2 2 2" xfId="11941" xr:uid="{EC9BEC38-715E-4126-8069-3F9245E2F50C}"/>
    <cellStyle name="Comma 3 2 2 2 2 2" xfId="11942" xr:uid="{51D20EB2-C128-49A7-918F-CC3B9894CE15}"/>
    <cellStyle name="Comma 3 2 2 2 2 2 2" xfId="11943" xr:uid="{FCEA658F-358D-428F-9646-1520C0AB2DE0}"/>
    <cellStyle name="Comma 3 2 2 2 2 2_ACT_NIBD EQ" xfId="11944" xr:uid="{6E3E1328-FBB1-40C1-905D-31A1EC0E4263}"/>
    <cellStyle name="Comma 3 2 2 2 2 3" xfId="11945" xr:uid="{22172F73-6F38-434B-BC2B-1E06097B8B3F}"/>
    <cellStyle name="Comma 3 2 2 2 2_ACT Segment adj EBITDA" xfId="11946" xr:uid="{A5525B0D-91F6-4010-AA2E-AF0405A3E011}"/>
    <cellStyle name="Comma 3 2 2 2 3" xfId="11947" xr:uid="{A4F02F88-5424-4B01-82AE-F5C3CBCB2474}"/>
    <cellStyle name="Comma 3 2 2 2 3 2" xfId="11948" xr:uid="{CE15F3D8-B6AB-4874-ABD1-CDC9BDCAA481}"/>
    <cellStyle name="Comma 3 2 2 2 3_ACT Segment adj EBITDA" xfId="11949" xr:uid="{20F41A35-8E25-4FDE-9F49-78963AB04747}"/>
    <cellStyle name="Comma 3 2 2 2 4" xfId="11950" xr:uid="{34BA8986-9DB7-4C27-AEA7-CF52E58845E7}"/>
    <cellStyle name="Comma 3 2 2 2 5" xfId="11951" xr:uid="{FE956BF2-F765-4349-8FC6-123AAC003514}"/>
    <cellStyle name="Comma 3 2 2 2 6" xfId="11952" xr:uid="{55671117-3340-485F-95C0-50379AD9D182}"/>
    <cellStyle name="Comma 3 2 2 2 7" xfId="11953" xr:uid="{E183F019-F0BD-4BA5-A644-C4AF36384E4B}"/>
    <cellStyle name="Comma 3 2 2 2 8" xfId="11954" xr:uid="{BA3DD601-9DD7-4AED-AED6-5B696FF52A24}"/>
    <cellStyle name="Comma 3 2 2 2 9" xfId="11955" xr:uid="{DCEB0963-1708-4DF2-8733-E702E79D6016}"/>
    <cellStyle name="Comma 3 2 2 2_ACT Segment adj EBITDA" xfId="11956" xr:uid="{E6F48DD3-B402-4F81-B928-44EAD8A789C3}"/>
    <cellStyle name="Comma 3 2 2 3" xfId="11957" xr:uid="{5ACA791A-0C8F-48BD-9A9B-5CD0B231C9A9}"/>
    <cellStyle name="Comma 3 2 2 3 10" xfId="11958" xr:uid="{F319EF60-B856-42F5-964F-2227E9F6612E}"/>
    <cellStyle name="Comma 3 2 2 3 2" xfId="11959" xr:uid="{10136198-AF39-4FD0-A373-155898E5C56E}"/>
    <cellStyle name="Comma 3 2 2 3 2 2" xfId="11960" xr:uid="{017E4048-8C8E-4F26-B547-7A16706E0E8E}"/>
    <cellStyle name="Comma 3 2 2 3 2 2 2" xfId="11961" xr:uid="{79E3E970-DF05-4F03-AD20-C9E790928FA7}"/>
    <cellStyle name="Comma 3 2 2 3 2 2_ACT_NIBD EQ" xfId="11962" xr:uid="{1F9C6142-4E44-46C0-BFB8-3FE6CB7BE10F}"/>
    <cellStyle name="Comma 3 2 2 3 2 3" xfId="11963" xr:uid="{8B25AFAB-6EE0-48F0-8661-026186F6EAC3}"/>
    <cellStyle name="Comma 3 2 2 3 2_ACT Segment adj EBITDA" xfId="11964" xr:uid="{63AAC82D-C245-4CAD-92B2-FBDDE0C56E98}"/>
    <cellStyle name="Comma 3 2 2 3 3" xfId="11965" xr:uid="{F38371CF-BDAC-405A-B5E3-363AB4474DE9}"/>
    <cellStyle name="Comma 3 2 2 3 3 2" xfId="11966" xr:uid="{69D2A0A6-2BFF-4C0B-B8A1-3D9A7357C3CA}"/>
    <cellStyle name="Comma 3 2 2 3 3_ACT Segment adj EBITDA" xfId="11967" xr:uid="{35FD7EB3-538E-4B33-A736-1D877CF40E78}"/>
    <cellStyle name="Comma 3 2 2 3 4" xfId="11968" xr:uid="{06E2D638-D134-46E9-9A36-EFB83950009C}"/>
    <cellStyle name="Comma 3 2 2 3 5" xfId="11969" xr:uid="{F2B21CE4-A90F-47BC-8728-79D1287EABB4}"/>
    <cellStyle name="Comma 3 2 2 3 6" xfId="11970" xr:uid="{A3CF758A-287B-43D9-A235-31A8D7CEF654}"/>
    <cellStyle name="Comma 3 2 2 3 7" xfId="11971" xr:uid="{7A8CC4A9-F813-414C-B5D2-ABBFA7A07676}"/>
    <cellStyle name="Comma 3 2 2 3 8" xfId="11972" xr:uid="{BDA4A6D6-9B37-46EF-B1A7-6F5C7359D982}"/>
    <cellStyle name="Comma 3 2 2 3 9" xfId="11973" xr:uid="{E71E3DF3-1511-489A-9177-65160EF31541}"/>
    <cellStyle name="Comma 3 2 2 3_ACT Segment adj EBITDA" xfId="11974" xr:uid="{E1506ADF-7D8A-4CDA-81CF-0EA2272DEAC4}"/>
    <cellStyle name="Comma 3 2 2 4" xfId="11975" xr:uid="{BC076A89-22EF-402E-9FA8-56C06B930051}"/>
    <cellStyle name="Comma 3 2 2 4 2" xfId="11976" xr:uid="{024B6743-9FE6-4130-8E40-B4EA84458964}"/>
    <cellStyle name="Comma 3 2 2 4 2 2" xfId="11977" xr:uid="{40F86C19-5BC8-4C2E-8C3F-6767528E2329}"/>
    <cellStyle name="Comma 3 2 2 4 2 2 2" xfId="11978" xr:uid="{2BFA39DC-5300-4D52-8660-B02C2B8C86C6}"/>
    <cellStyle name="Comma 3 2 2 4 2 2_ACT_NIBD EQ" xfId="11979" xr:uid="{33A45CD9-94F7-4970-B1F7-2FD90586503C}"/>
    <cellStyle name="Comma 3 2 2 4 2 3" xfId="11980" xr:uid="{843199F4-4A03-4706-BD62-DD91480835AE}"/>
    <cellStyle name="Comma 3 2 2 4 2_ACT Segment adj EBITDA" xfId="11981" xr:uid="{B70980E3-C447-4CCD-96F3-6A251F41E9AB}"/>
    <cellStyle name="Comma 3 2 2 4 3" xfId="11982" xr:uid="{9A8FC12F-9326-4ED0-8E78-EA7DCD5A5BC6}"/>
    <cellStyle name="Comma 3 2 2 4 3 2" xfId="11983" xr:uid="{3AECCA22-58EA-47C2-A741-5DA48E4ADF1B}"/>
    <cellStyle name="Comma 3 2 2 4 3_ACT_NIBD EQ" xfId="11984" xr:uid="{EEACCC80-6A79-4740-A752-ED3B09FC9129}"/>
    <cellStyle name="Comma 3 2 2 4 4" xfId="11985" xr:uid="{A2B310EF-01D1-4B68-9864-AD3D40D763D7}"/>
    <cellStyle name="Comma 3 2 2 4 5" xfId="11986" xr:uid="{BCAF2FD4-E9CF-4EA4-9BB2-1BCDBD565B71}"/>
    <cellStyle name="Comma 3 2 2 4_ACT Segment adj EBITDA" xfId="11987" xr:uid="{99A0AC81-499A-40E3-B79A-3D647249EBE6}"/>
    <cellStyle name="Comma 3 2 2 5" xfId="11988" xr:uid="{F8588DBD-6468-468C-B694-45389E41D6FC}"/>
    <cellStyle name="Comma 3 2 2 5 2" xfId="11989" xr:uid="{CEC9372E-8C98-44BA-B49F-ECB551D50113}"/>
    <cellStyle name="Comma 3 2 2 5 2 2" xfId="11990" xr:uid="{BBCE54C8-84CF-4D77-86C0-777982B61345}"/>
    <cellStyle name="Comma 3 2 2 5 2_ACT_NIBD EQ" xfId="11991" xr:uid="{8BF059A7-B6A7-4A0A-A4D2-A302840B07A3}"/>
    <cellStyle name="Comma 3 2 2 5 3" xfId="11992" xr:uid="{1B46EBD7-240F-464D-B318-E876C9E500A4}"/>
    <cellStyle name="Comma 3 2 2 5_ACT Segment adj EBITDA" xfId="11993" xr:uid="{8CC350ED-F2F9-49FE-BA00-300AC2048FB6}"/>
    <cellStyle name="Comma 3 2 2 6" xfId="11994" xr:uid="{61E3FFC8-C470-4EE5-A3FA-B26123A2FC37}"/>
    <cellStyle name="Comma 3 2 2 6 2" xfId="11995" xr:uid="{BBBA26B4-ADD9-4981-B500-23F9A8E7C96F}"/>
    <cellStyle name="Comma 3 2 2 6_ACT Segment adj EBITDA" xfId="11996" xr:uid="{FE6E8022-295B-4C8A-ACD4-707919408427}"/>
    <cellStyle name="Comma 3 2 2 7" xfId="11997" xr:uid="{7A2CA8AE-1876-4AF0-AA3D-A07F6A8EDB7C}"/>
    <cellStyle name="Comma 3 2 2 8" xfId="11998" xr:uid="{EA1A247A-8839-40CB-B03F-0FB893031C9D}"/>
    <cellStyle name="Comma 3 2 2 9" xfId="11999" xr:uid="{CD24FC39-DB02-4FB0-9368-F635AC0BBEDD}"/>
    <cellStyle name="Comma 3 2 2_ACT Segment adj EBITDA" xfId="12000" xr:uid="{D76A3891-F675-4471-AEAD-05D6A4F66DED}"/>
    <cellStyle name="Comma 3 2 3" xfId="12001" xr:uid="{2775B73D-39F3-4C8A-99BE-AD24B9B8A150}"/>
    <cellStyle name="Comma 3 2 3 10" xfId="12002" xr:uid="{271F3C7D-BF90-4EBD-B003-FA6D79D0B4E3}"/>
    <cellStyle name="Comma 3 2 3 2" xfId="12003" xr:uid="{05DE394E-C796-4360-9669-7A0C8A0E34CD}"/>
    <cellStyle name="Comma 3 2 3 2 2" xfId="12004" xr:uid="{017B41ED-646A-44CA-B085-00D4FFC1AD2B}"/>
    <cellStyle name="Comma 3 2 3 2 2 2" xfId="12005" xr:uid="{5126EFC3-9D8C-40EA-A490-561AF13565FE}"/>
    <cellStyle name="Comma 3 2 3 2 2_ACT_NIBD EQ" xfId="12006" xr:uid="{13EC7ED4-75A2-43FD-9B36-65B2F5380168}"/>
    <cellStyle name="Comma 3 2 3 2 3" xfId="12007" xr:uid="{642882E2-53D3-44F3-A9C8-F1E736DBA7D0}"/>
    <cellStyle name="Comma 3 2 3 2_ACT Segment adj EBITDA" xfId="12008" xr:uid="{D479FB16-355C-4041-8516-2E80A4598D1B}"/>
    <cellStyle name="Comma 3 2 3 3" xfId="12009" xr:uid="{5E0D8C5B-5694-4360-9C91-AE8E6E8E059F}"/>
    <cellStyle name="Comma 3 2 3 3 2" xfId="12010" xr:uid="{3DF5126A-C8E5-44B6-A71C-21B92DFF791B}"/>
    <cellStyle name="Comma 3 2 3 3_ACT Segment adj EBITDA" xfId="12011" xr:uid="{B70B9AB4-59EE-458B-B093-7CF256324C12}"/>
    <cellStyle name="Comma 3 2 3 4" xfId="12012" xr:uid="{FE96F57F-B510-49F9-A591-EA421EFC596C}"/>
    <cellStyle name="Comma 3 2 3 5" xfId="12013" xr:uid="{9E8BFADD-0AB4-4EA1-B7E5-EA8E32B248FA}"/>
    <cellStyle name="Comma 3 2 3 6" xfId="12014" xr:uid="{D121437F-4123-4247-8E23-B51D0FDFD364}"/>
    <cellStyle name="Comma 3 2 3 7" xfId="12015" xr:uid="{902B06AE-977F-43C7-A2F6-55463B7566A3}"/>
    <cellStyle name="Comma 3 2 3 8" xfId="12016" xr:uid="{D5F7DBAE-A99E-4612-A6AB-68D534BAA648}"/>
    <cellStyle name="Comma 3 2 3 9" xfId="12017" xr:uid="{36EF3CB7-C7B3-463A-8A50-24F5BA7BF220}"/>
    <cellStyle name="Comma 3 2 3_ACT Segment adj EBITDA" xfId="12018" xr:uid="{9035AE1C-6E42-483A-859B-8BBEE4408F7F}"/>
    <cellStyle name="Comma 3 2 4" xfId="12019" xr:uid="{0572EDA7-B24B-4D52-8771-1E693FB880C5}"/>
    <cellStyle name="Comma 3 2 4 10" xfId="12020" xr:uid="{5499DA15-BDE6-44F9-8742-27AED5A3A6EB}"/>
    <cellStyle name="Comma 3 2 4 2" xfId="12021" xr:uid="{BFE1915E-2CCA-4E80-9A83-FFEF465C17E4}"/>
    <cellStyle name="Comma 3 2 4 2 2" xfId="12022" xr:uid="{D9209D35-2579-45AD-AB19-1A3425B1AB41}"/>
    <cellStyle name="Comma 3 2 4 2 2 2" xfId="12023" xr:uid="{59F6CA6A-3897-41F3-91C1-5C3036E40C94}"/>
    <cellStyle name="Comma 3 2 4 2 2_ACT_NIBD EQ" xfId="12024" xr:uid="{F434B565-315B-4F00-8A7B-5F8B09FF9CB6}"/>
    <cellStyle name="Comma 3 2 4 2 3" xfId="12025" xr:uid="{4A7F36DD-03C8-46F4-ADD2-10FDA6E09E5D}"/>
    <cellStyle name="Comma 3 2 4 2_ACT Segment adj EBITDA" xfId="12026" xr:uid="{DE6F1934-F615-4BA9-AF33-C8CCF5B6D0DD}"/>
    <cellStyle name="Comma 3 2 4 3" xfId="12027" xr:uid="{25E96669-9200-4058-9AB3-DC6D48460B78}"/>
    <cellStyle name="Comma 3 2 4 3 2" xfId="12028" xr:uid="{982257B8-F415-4DAC-8CB4-D31AEE868120}"/>
    <cellStyle name="Comma 3 2 4 3_ACT Segment adj EBITDA" xfId="12029" xr:uid="{78EA41B7-0DF1-4C3C-8DC3-464BA6D3A93E}"/>
    <cellStyle name="Comma 3 2 4 4" xfId="12030" xr:uid="{FBEBDC60-F517-415A-895B-05892ACD6076}"/>
    <cellStyle name="Comma 3 2 4 5" xfId="12031" xr:uid="{110D369A-D1B4-437B-A7E6-D1E841AAD366}"/>
    <cellStyle name="Comma 3 2 4 6" xfId="12032" xr:uid="{C9FF791D-F704-485A-AE93-B5570A2B3625}"/>
    <cellStyle name="Comma 3 2 4 7" xfId="12033" xr:uid="{A3417726-C9D3-422C-AAB0-5B3EB0ABD4CA}"/>
    <cellStyle name="Comma 3 2 4 8" xfId="12034" xr:uid="{A61218C2-B3DF-4B2F-B88B-022B34E2073E}"/>
    <cellStyle name="Comma 3 2 4 9" xfId="12035" xr:uid="{5EC60D46-9D39-4E15-BD25-1109324CF6F7}"/>
    <cellStyle name="Comma 3 2 4_ACT Segment adj EBITDA" xfId="12036" xr:uid="{0004C853-435A-4FD9-935C-222CE7F8ED4A}"/>
    <cellStyle name="Comma 3 2 5" xfId="12037" xr:uid="{078F4F15-8E41-438F-8A93-ACE25E25C909}"/>
    <cellStyle name="Comma 3 2 5 2" xfId="12038" xr:uid="{6466A58A-EB2E-4678-904F-36544566FAB2}"/>
    <cellStyle name="Comma 3 2 5 2 2" xfId="12039" xr:uid="{AAF25D5B-E187-41C3-B71C-431FB5B881DF}"/>
    <cellStyle name="Comma 3 2 5 2 2 2" xfId="12040" xr:uid="{86316A5E-95DF-45D1-A897-8214A54F9BD6}"/>
    <cellStyle name="Comma 3 2 5 2 2_ACT_NIBD EQ" xfId="12041" xr:uid="{CD314F33-E155-45B1-AE3A-F3152CD407A9}"/>
    <cellStyle name="Comma 3 2 5 2 3" xfId="12042" xr:uid="{6BC10C91-DB45-4C8C-985B-86C13C4CB01F}"/>
    <cellStyle name="Comma 3 2 5 2_ACT Segment adj EBITDA" xfId="12043" xr:uid="{C7E8E519-FA78-4B93-8045-F0327DFD41F4}"/>
    <cellStyle name="Comma 3 2 5 3" xfId="12044" xr:uid="{CDC7AF12-5DB1-44B9-A100-B89614F7225E}"/>
    <cellStyle name="Comma 3 2 5 3 2" xfId="12045" xr:uid="{82DE35C3-9EE0-41EE-9B6E-A2EC6C5A78D2}"/>
    <cellStyle name="Comma 3 2 5 3_ACT_NIBD EQ" xfId="12046" xr:uid="{7D8FE75B-2D0A-40AF-B199-5A611D559ED5}"/>
    <cellStyle name="Comma 3 2 5 4" xfId="12047" xr:uid="{0A1297C7-78DB-43B0-8795-A86E13D127EB}"/>
    <cellStyle name="Comma 3 2 5 5" xfId="12048" xr:uid="{2F77C0E8-C7E3-459B-9BE1-73741AEE019B}"/>
    <cellStyle name="Comma 3 2 5_ACT Segment adj EBITDA" xfId="12049" xr:uid="{2FAEF42E-0508-4BE3-9BEB-81CC9ECB9292}"/>
    <cellStyle name="Comma 3 2 6" xfId="12050" xr:uid="{A11BFF9A-3D68-4722-8839-2126F1E051F4}"/>
    <cellStyle name="Comma 3 2 6 2" xfId="12051" xr:uid="{DF00524D-DC49-4B15-B585-ECCBA8DBAA48}"/>
    <cellStyle name="Comma 3 2 6 2 2" xfId="12052" xr:uid="{7265A3A8-1291-4E5F-B117-422941DF4CFE}"/>
    <cellStyle name="Comma 3 2 6 2_ACT_NIBD EQ" xfId="12053" xr:uid="{F955A5E6-1929-40CF-9C89-D9E3ECB70FEE}"/>
    <cellStyle name="Comma 3 2 6 3" xfId="12054" xr:uid="{FD7EE7DF-F9C7-462C-8F14-CFFB40BD68B4}"/>
    <cellStyle name="Comma 3 2 6_ACT Segment adj EBITDA" xfId="12055" xr:uid="{18138A5F-6556-41C7-A9F6-B51FEE5D0DAD}"/>
    <cellStyle name="Comma 3 2 7" xfId="12056" xr:uid="{EB85B387-3351-4DE6-9309-68461BC6FF2C}"/>
    <cellStyle name="Comma 3 2 7 2" xfId="12057" xr:uid="{EED19EFC-B034-442D-99BB-9061905338DE}"/>
    <cellStyle name="Comma 3 2 7_ACT Segment adj EBITDA" xfId="12058" xr:uid="{5F7B84AA-3EF8-45D1-BCE2-73D57F956619}"/>
    <cellStyle name="Comma 3 2 8" xfId="12059" xr:uid="{05D2A30F-FA7B-40C3-A34E-BCD8486D6804}"/>
    <cellStyle name="Comma 3 2 9" xfId="12060" xr:uid="{00905528-4A6D-4B63-AE9D-4847425611A4}"/>
    <cellStyle name="Comma 3 2_ACT Segment adj EBITDA" xfId="12061" xr:uid="{C2951286-D831-467B-ACEC-6C74D5448F70}"/>
    <cellStyle name="Comma 3 3" xfId="12062" xr:uid="{4E74FE37-B037-4FB8-96A8-AD4679E5F81A}"/>
    <cellStyle name="Comma 3 3 10" xfId="12063" xr:uid="{5B46C373-BD47-41B8-9806-DDD355C9F2C9}"/>
    <cellStyle name="Comma 3 3 2" xfId="12064" xr:uid="{1033CA8E-76DC-4ECD-95B0-42CFBB4B9DE9}"/>
    <cellStyle name="Comma 3 3 2 10" xfId="12065" xr:uid="{17543029-A94F-4433-8E5C-3C12E21B60D5}"/>
    <cellStyle name="Comma 3 3 2 2" xfId="12066" xr:uid="{CA459939-6528-4FAB-B149-C57A377B08E0}"/>
    <cellStyle name="Comma 3 3 2 2 10" xfId="12067" xr:uid="{DC47081C-7A04-49EF-BA27-2DEA242F4E81}"/>
    <cellStyle name="Comma 3 3 2 2 2" xfId="12068" xr:uid="{C6CEEFBE-CDD5-4E54-8B3D-6E993111ADE3}"/>
    <cellStyle name="Comma 3 3 2 2 2 2" xfId="12069" xr:uid="{E0499C88-A16F-4154-9EDE-CF535B352EED}"/>
    <cellStyle name="Comma 3 3 2 2 2 2 2" xfId="12070" xr:uid="{CDCE9207-E5D1-4726-BB0A-F7D7FB519989}"/>
    <cellStyle name="Comma 3 3 2 2 2 2_ACT_NIBD EQ" xfId="12071" xr:uid="{F5F9D251-2954-4F55-B2D6-B7D49CB007B8}"/>
    <cellStyle name="Comma 3 3 2 2 2 3" xfId="12072" xr:uid="{BF5D3C57-479D-48CD-B98F-7C85CBB1331F}"/>
    <cellStyle name="Comma 3 3 2 2 2_ACT Segment adj EBITDA" xfId="12073" xr:uid="{B524B337-1F9D-4FAC-BE29-47B62706CEF0}"/>
    <cellStyle name="Comma 3 3 2 2 3" xfId="12074" xr:uid="{C20C9B69-279A-4399-A0D2-4B32091B651E}"/>
    <cellStyle name="Comma 3 3 2 2 3 2" xfId="12075" xr:uid="{F16096C7-D932-4435-844C-37745F2F3D1E}"/>
    <cellStyle name="Comma 3 3 2 2 3_ACT Segment adj EBITDA" xfId="12076" xr:uid="{9A4D9AC2-0760-45F2-A062-45C99CAB7119}"/>
    <cellStyle name="Comma 3 3 2 2 4" xfId="12077" xr:uid="{47EA60F7-A23F-4D95-AEC9-D20D2F864EE0}"/>
    <cellStyle name="Comma 3 3 2 2 5" xfId="12078" xr:uid="{CB1D60C6-EC6D-4E22-929A-4D9160F14832}"/>
    <cellStyle name="Comma 3 3 2 2 6" xfId="12079" xr:uid="{CE96DE57-67FC-456C-BFD8-FB7D8E322395}"/>
    <cellStyle name="Comma 3 3 2 2 7" xfId="12080" xr:uid="{7ED8B415-4729-48A6-886D-DE43C07F6BCD}"/>
    <cellStyle name="Comma 3 3 2 2 8" xfId="12081" xr:uid="{6E1470D5-C5CD-4F55-9A83-13C97689E9B5}"/>
    <cellStyle name="Comma 3 3 2 2 9" xfId="12082" xr:uid="{DFFEC405-AFD2-4767-BC5B-9CCB76A19C8F}"/>
    <cellStyle name="Comma 3 3 2 2_ACT Segment adj EBITDA" xfId="12083" xr:uid="{3598A519-EB77-4203-91CF-216E4003D590}"/>
    <cellStyle name="Comma 3 3 2 3" xfId="12084" xr:uid="{56E531E8-6C39-472B-AE05-313248B18547}"/>
    <cellStyle name="Comma 3 3 2 3 10" xfId="12085" xr:uid="{6CC223B9-5F36-4D75-8AD1-36D6FD7F33CE}"/>
    <cellStyle name="Comma 3 3 2 3 2" xfId="12086" xr:uid="{4627B720-B274-44F9-9000-C69A1491A763}"/>
    <cellStyle name="Comma 3 3 2 3 2 2" xfId="12087" xr:uid="{AB063B1F-729E-46A7-AAE3-2DD5251B2BD1}"/>
    <cellStyle name="Comma 3 3 2 3 2 2 2" xfId="12088" xr:uid="{51040636-D514-4AB1-9572-EB58CDD849F1}"/>
    <cellStyle name="Comma 3 3 2 3 2 2_ACT_NIBD EQ" xfId="12089" xr:uid="{53D0AD20-7024-4A8D-938C-96EEF8B92F6C}"/>
    <cellStyle name="Comma 3 3 2 3 2 3" xfId="12090" xr:uid="{1127554B-D0DB-46C5-8938-96609AB6BCA1}"/>
    <cellStyle name="Comma 3 3 2 3 2_ACT Segment adj EBITDA" xfId="12091" xr:uid="{AB0E5399-7576-486A-941C-A3915BDFB4DA}"/>
    <cellStyle name="Comma 3 3 2 3 3" xfId="12092" xr:uid="{AB0D454A-2CEF-4865-91B9-DD6314DCD883}"/>
    <cellStyle name="Comma 3 3 2 3 3 2" xfId="12093" xr:uid="{CAE3645D-7BDE-42B6-93E4-4C49BA57626D}"/>
    <cellStyle name="Comma 3 3 2 3 3_ACT Segment adj EBITDA" xfId="12094" xr:uid="{4721E016-7A79-47A7-B81D-CE1420B4A85E}"/>
    <cellStyle name="Comma 3 3 2 3 4" xfId="12095" xr:uid="{7D26A09F-4E3F-4757-B9CA-1793A09BB7D8}"/>
    <cellStyle name="Comma 3 3 2 3 5" xfId="12096" xr:uid="{0D6278B4-18AF-4B77-A610-F28CE49C7350}"/>
    <cellStyle name="Comma 3 3 2 3 6" xfId="12097" xr:uid="{2B445E1D-171B-4FF8-B5C5-B4EDDA4608BC}"/>
    <cellStyle name="Comma 3 3 2 3 7" xfId="12098" xr:uid="{5244148D-2D74-4322-A14D-077D0E265B4F}"/>
    <cellStyle name="Comma 3 3 2 3 8" xfId="12099" xr:uid="{A1CA229E-5492-415A-A187-1CEE539ED2A3}"/>
    <cellStyle name="Comma 3 3 2 3 9" xfId="12100" xr:uid="{E4015B3B-A98D-47F6-9EA9-BBEDAAACA2A5}"/>
    <cellStyle name="Comma 3 3 2 3_ACT Segment adj EBITDA" xfId="12101" xr:uid="{DA526038-27A8-4766-B281-7560E458BD40}"/>
    <cellStyle name="Comma 3 3 2 4" xfId="12102" xr:uid="{0316B6AE-78BC-4502-B59B-9690FF96B02C}"/>
    <cellStyle name="Comma 3 3 2 4 2" xfId="12103" xr:uid="{026C773B-1172-4042-94C1-70626B89F4BF}"/>
    <cellStyle name="Comma 3 3 2 4 2 2" xfId="12104" xr:uid="{DFE609DC-273E-4D0F-B950-3F81A40461EB}"/>
    <cellStyle name="Comma 3 3 2 4 2 2 2" xfId="12105" xr:uid="{441A9C0A-0B87-4B9E-AC62-3465FE082EDB}"/>
    <cellStyle name="Comma 3 3 2 4 2 2_ACT_NIBD EQ" xfId="12106" xr:uid="{9D923D0E-366C-4DDF-A5D1-84F8BBAD4945}"/>
    <cellStyle name="Comma 3 3 2 4 2 3" xfId="12107" xr:uid="{2AE4090A-9B10-4B1C-9223-805D763F1C18}"/>
    <cellStyle name="Comma 3 3 2 4 2_ACT Segment adj EBITDA" xfId="12108" xr:uid="{7A912173-94DC-447D-9298-8FE3AD984739}"/>
    <cellStyle name="Comma 3 3 2 4 3" xfId="12109" xr:uid="{F6829193-2EBA-44D8-B6BA-47CD8A795E01}"/>
    <cellStyle name="Comma 3 3 2 4 3 2" xfId="12110" xr:uid="{E82C22AB-6D12-4F2B-AB15-F7D70353D8DB}"/>
    <cellStyle name="Comma 3 3 2 4 3_ACT_NIBD EQ" xfId="12111" xr:uid="{6473ACCE-0F4E-4B78-AEDB-5283B0979463}"/>
    <cellStyle name="Comma 3 3 2 4 4" xfId="12112" xr:uid="{958D3535-CCEA-40D2-8460-D25B0741EB7D}"/>
    <cellStyle name="Comma 3 3 2 4 5" xfId="12113" xr:uid="{FA72A040-E5EF-4310-A4F5-673248F46221}"/>
    <cellStyle name="Comma 3 3 2 4_ACT Segment adj EBITDA" xfId="12114" xr:uid="{821F1468-7351-49D4-9008-98732DC5DF9B}"/>
    <cellStyle name="Comma 3 3 2 5" xfId="12115" xr:uid="{354955E8-AA81-4D32-9E0C-7A6AEB28E793}"/>
    <cellStyle name="Comma 3 3 2 5 2" xfId="12116" xr:uid="{44F21990-9068-46B3-8E41-71540384429B}"/>
    <cellStyle name="Comma 3 3 2 5 2 2" xfId="12117" xr:uid="{899D79D8-0EB6-4F4F-AF36-7B3493E176A9}"/>
    <cellStyle name="Comma 3 3 2 5 2_ACT_NIBD EQ" xfId="12118" xr:uid="{FDAF3BF3-70BF-44FE-B32E-77B735ABFC27}"/>
    <cellStyle name="Comma 3 3 2 5 3" xfId="12119" xr:uid="{4881691B-CA1A-43D6-9382-5A08C92CED1F}"/>
    <cellStyle name="Comma 3 3 2 5_ACT Segment adj EBITDA" xfId="12120" xr:uid="{5BFA4487-2879-4723-8B54-0917050E90DC}"/>
    <cellStyle name="Comma 3 3 2 6" xfId="12121" xr:uid="{B491D3C4-71F5-4B82-9866-796AE1D0A2AA}"/>
    <cellStyle name="Comma 3 3 2 6 2" xfId="12122" xr:uid="{B1A1F0EC-2FF9-4C49-A984-F6F9D2472E65}"/>
    <cellStyle name="Comma 3 3 2 6_ACT Segment adj EBITDA" xfId="12123" xr:uid="{3B5214DE-219B-442E-B210-089FC046CD1C}"/>
    <cellStyle name="Comma 3 3 2 7" xfId="12124" xr:uid="{262A0AB6-05DB-46BF-A412-D402723171CE}"/>
    <cellStyle name="Comma 3 3 2 8" xfId="12125" xr:uid="{213E745D-6040-464A-9A89-0F5D78335405}"/>
    <cellStyle name="Comma 3 3 2 9" xfId="12126" xr:uid="{231E7C2C-1D7D-4ADF-B6BE-D37F2122CD6B}"/>
    <cellStyle name="Comma 3 3 2_ACT Segment adj EBITDA" xfId="12127" xr:uid="{FEEF95AB-3105-4489-A0BE-EC336D331476}"/>
    <cellStyle name="Comma 3 3 3" xfId="12128" xr:uid="{6B9AAB10-4507-4F1B-B936-577186F0F565}"/>
    <cellStyle name="Comma 3 3 3 10" xfId="12129" xr:uid="{DA096709-0FA7-43BC-87AC-365ACB73A9CF}"/>
    <cellStyle name="Comma 3 3 3 2" xfId="12130" xr:uid="{5DD41774-A257-4CC7-B10B-560A540A1BB8}"/>
    <cellStyle name="Comma 3 3 3 2 2" xfId="12131" xr:uid="{7C357DF4-A7D1-4E97-82A5-4B9EE4B70630}"/>
    <cellStyle name="Comma 3 3 3 2 2 2" xfId="12132" xr:uid="{EE931C3C-0F1F-4457-B4AE-3256627850FB}"/>
    <cellStyle name="Comma 3 3 3 2 2_ACT_NIBD EQ" xfId="12133" xr:uid="{64BE0F14-4BE8-4D7C-B433-82FC363704CA}"/>
    <cellStyle name="Comma 3 3 3 2 3" xfId="12134" xr:uid="{64F86470-A882-4E35-8622-6C525DD6504E}"/>
    <cellStyle name="Comma 3 3 3 2_ACT Segment adj EBITDA" xfId="12135" xr:uid="{BCDD188F-6D54-457E-9CC6-C45428E10EE4}"/>
    <cellStyle name="Comma 3 3 3 3" xfId="12136" xr:uid="{59B8E0CA-E50D-477B-980B-4F3605ACF45F}"/>
    <cellStyle name="Comma 3 3 3 3 2" xfId="12137" xr:uid="{4B2A4065-559C-449B-8E61-D00B45ACAD19}"/>
    <cellStyle name="Comma 3 3 3 3_ACT Segment adj EBITDA" xfId="12138" xr:uid="{540C93E6-CC3D-4100-ACFA-9C1F2AC60267}"/>
    <cellStyle name="Comma 3 3 3 4" xfId="12139" xr:uid="{AEF20914-A240-47D4-B6F1-EA3FC48251C3}"/>
    <cellStyle name="Comma 3 3 3 5" xfId="12140" xr:uid="{CBB2C09B-78AD-45E6-8425-2D43AC2CD84C}"/>
    <cellStyle name="Comma 3 3 3 6" xfId="12141" xr:uid="{389B05E1-EADF-4C9E-987B-5CA48E7FAADC}"/>
    <cellStyle name="Comma 3 3 3 7" xfId="12142" xr:uid="{E9E61BCD-244B-4E31-9D6A-2D27737C1D14}"/>
    <cellStyle name="Comma 3 3 3 8" xfId="12143" xr:uid="{B3189A48-5182-463B-BC20-A1772DFC178B}"/>
    <cellStyle name="Comma 3 3 3 9" xfId="12144" xr:uid="{F6D55483-10B2-4290-BEA5-6FE2230534CB}"/>
    <cellStyle name="Comma 3 3 3_ACT Segment adj EBITDA" xfId="12145" xr:uid="{41DA629D-DDDD-4A7D-96E7-58E40B63E39E}"/>
    <cellStyle name="Comma 3 3 4" xfId="12146" xr:uid="{393421E2-4E1C-43D7-A45B-A4073C4FD21C}"/>
    <cellStyle name="Comma 3 3 4 10" xfId="12147" xr:uid="{A4EB8A5E-990B-4F8D-917A-77FD1C280616}"/>
    <cellStyle name="Comma 3 3 4 2" xfId="12148" xr:uid="{01142185-E4E5-479C-B854-82E6A611FEBB}"/>
    <cellStyle name="Comma 3 3 4 2 2" xfId="12149" xr:uid="{FD666D79-09E8-4AC6-B327-D6028C1D3084}"/>
    <cellStyle name="Comma 3 3 4 2 2 2" xfId="12150" xr:uid="{DED1C105-7EAF-4F3A-9611-9A07A620C0AA}"/>
    <cellStyle name="Comma 3 3 4 2 2_ACT_NIBD EQ" xfId="12151" xr:uid="{39A5ED1F-37D4-4D76-9B97-5C4C0E0894ED}"/>
    <cellStyle name="Comma 3 3 4 2 3" xfId="12152" xr:uid="{CC79A20D-C6DE-44E3-85BF-E65F4C4D5D73}"/>
    <cellStyle name="Comma 3 3 4 2_ACT Segment adj EBITDA" xfId="12153" xr:uid="{3537E34A-98A4-45F6-BEF8-894DE7F7D1A9}"/>
    <cellStyle name="Comma 3 3 4 3" xfId="12154" xr:uid="{58BA6A49-4515-4763-84D1-23C7E8C9EDD8}"/>
    <cellStyle name="Comma 3 3 4 3 2" xfId="12155" xr:uid="{9CF1AA73-4041-4938-8A15-782C0B3E523A}"/>
    <cellStyle name="Comma 3 3 4 3_ACT Segment adj EBITDA" xfId="12156" xr:uid="{D0CBB3A4-C96A-4EF1-87AE-0891BC314B35}"/>
    <cellStyle name="Comma 3 3 4 4" xfId="12157" xr:uid="{2DC47770-0F86-4191-AFC4-225F669D4B02}"/>
    <cellStyle name="Comma 3 3 4 5" xfId="12158" xr:uid="{B76A5D5B-4556-487B-ABD0-6BB76DD340AC}"/>
    <cellStyle name="Comma 3 3 4 6" xfId="12159" xr:uid="{548DC17D-F042-4B30-9325-B7747AB01878}"/>
    <cellStyle name="Comma 3 3 4 7" xfId="12160" xr:uid="{6521E2CB-B5BE-40EB-9398-542DCC0BF375}"/>
    <cellStyle name="Comma 3 3 4 8" xfId="12161" xr:uid="{B604BE0C-2644-4925-B981-E2170D278920}"/>
    <cellStyle name="Comma 3 3 4 9" xfId="12162" xr:uid="{9831A809-9AE0-46BA-B1BD-FAF8B589C2EF}"/>
    <cellStyle name="Comma 3 3 4_ACT Segment adj EBITDA" xfId="12163" xr:uid="{E8578D95-E29C-420A-8F75-A177F3822483}"/>
    <cellStyle name="Comma 3 3 5" xfId="12164" xr:uid="{099B3D22-5DEB-4B5E-AE7F-AD3A51D58011}"/>
    <cellStyle name="Comma 3 3 5 2" xfId="12165" xr:uid="{2C50FFEB-E61E-4345-BCA4-F2F51F95F425}"/>
    <cellStyle name="Comma 3 3 5 2 2" xfId="12166" xr:uid="{8E4A5C93-753C-458E-8FB3-FA052B9E263B}"/>
    <cellStyle name="Comma 3 3 5 2 2 2" xfId="12167" xr:uid="{55620DF9-058C-48E7-A378-EE6747A99084}"/>
    <cellStyle name="Comma 3 3 5 2 2_ACT_NIBD EQ" xfId="12168" xr:uid="{F5F3DCB0-4D79-4A2B-955C-507CE30930F2}"/>
    <cellStyle name="Comma 3 3 5 2 3" xfId="12169" xr:uid="{B1EE5C40-6D98-4465-8A75-4FD5780F2113}"/>
    <cellStyle name="Comma 3 3 5 2_ACT Segment adj EBITDA" xfId="12170" xr:uid="{CF883AB1-0362-4327-9BF1-BDBE3B363C9F}"/>
    <cellStyle name="Comma 3 3 5 3" xfId="12171" xr:uid="{C07661BB-51EA-4159-B913-E50B253DD59D}"/>
    <cellStyle name="Comma 3 3 5 3 2" xfId="12172" xr:uid="{69A4EB44-1C04-4726-B837-EE9B27774767}"/>
    <cellStyle name="Comma 3 3 5 3_ACT_NIBD EQ" xfId="12173" xr:uid="{7BF2528C-606D-4961-87ED-82E058B62056}"/>
    <cellStyle name="Comma 3 3 5 4" xfId="12174" xr:uid="{29A9A0BF-52FF-4736-A715-8F7CD8677248}"/>
    <cellStyle name="Comma 3 3 5 5" xfId="12175" xr:uid="{287F7016-5407-4208-9D61-49CB40F456DA}"/>
    <cellStyle name="Comma 3 3 5_ACT Segment adj EBITDA" xfId="12176" xr:uid="{2CCC7FE3-0905-4F7A-A297-B4E039EA098F}"/>
    <cellStyle name="Comma 3 3 6" xfId="12177" xr:uid="{4B3F9592-6919-49D0-9698-988CD591CD39}"/>
    <cellStyle name="Comma 3 3 6 2" xfId="12178" xr:uid="{73E420A5-E2D3-4F11-95B7-D76FCD8CD5D4}"/>
    <cellStyle name="Comma 3 3 6 2 2" xfId="12179" xr:uid="{28621A56-4DC9-41A8-AAA9-78CB526D1470}"/>
    <cellStyle name="Comma 3 3 6 2_ACT_NIBD EQ" xfId="12180" xr:uid="{5189B378-0426-4737-B2D7-FF1F36176FCB}"/>
    <cellStyle name="Comma 3 3 6 3" xfId="12181" xr:uid="{A4047F27-B6CA-4530-9AE0-0039CB7E6840}"/>
    <cellStyle name="Comma 3 3 6_ACT Segment adj EBITDA" xfId="12182" xr:uid="{7306179A-20BB-426F-AB9B-FFBA79E568AF}"/>
    <cellStyle name="Comma 3 3 7" xfId="12183" xr:uid="{682B01CF-B659-473F-9549-CE1785A283FE}"/>
    <cellStyle name="Comma 3 3 7 2" xfId="12184" xr:uid="{27313F85-71D5-4422-9D8B-B20B8475DBA8}"/>
    <cellStyle name="Comma 3 3 7_ACT Segment adj EBITDA" xfId="12185" xr:uid="{FDA0A660-AFC8-48B4-A54F-40ABD5A3E2BC}"/>
    <cellStyle name="Comma 3 3 8" xfId="12186" xr:uid="{C6FB1F66-B237-4370-99B6-BC4C181DD378}"/>
    <cellStyle name="Comma 3 3 9" xfId="12187" xr:uid="{74A5D4CE-AFCD-4D50-B9FA-0908C3003015}"/>
    <cellStyle name="Comma 3 3_ACT Segment adj EBITDA" xfId="12188" xr:uid="{EE3AD0DB-A90F-492C-9AE3-99CD5B68C5DE}"/>
    <cellStyle name="Comma 3 4" xfId="2" xr:uid="{1D65ED39-780A-4CCF-91EA-463155A2F65D}"/>
    <cellStyle name="Comma 3 4 2" xfId="12189" xr:uid="{2DA6F29E-BC55-43F5-81A0-BB7B32E8FF5B}"/>
    <cellStyle name="Comma 3 4 2 2" xfId="12190" xr:uid="{3908BC4F-02CD-40A4-956B-8E7AB1875F01}"/>
    <cellStyle name="Comma 3 4 2 2 2" xfId="12191" xr:uid="{446EE8B3-F181-4BE2-8B36-7DC950670023}"/>
    <cellStyle name="Comma 3 4 2 2 2 2" xfId="12192" xr:uid="{85CFD481-5D10-4CF2-9868-CE27C47772E6}"/>
    <cellStyle name="Comma 3 4 2 2 2 2 2" xfId="12193" xr:uid="{0A6406E5-F271-4426-A954-2E1F769BDFA5}"/>
    <cellStyle name="Comma 3 4 2 2 2 2_ACT_NIBD EQ" xfId="12194" xr:uid="{B18062E6-ADB9-487F-90D8-DF3FCD967A2C}"/>
    <cellStyle name="Comma 3 4 2 2 2 3" xfId="12195" xr:uid="{01257092-9A7E-4FD0-8008-9EA5BB06794C}"/>
    <cellStyle name="Comma 3 4 2 2 2_ACT Segment adj EBITDA" xfId="12196" xr:uid="{BF24E191-ACE9-430B-8C0E-5EF769483588}"/>
    <cellStyle name="Comma 3 4 2 2 3" xfId="12197" xr:uid="{AADE1B8E-24F4-4E00-8852-33FE96C1445F}"/>
    <cellStyle name="Comma 3 4 2 2 3 2" xfId="12198" xr:uid="{BED188AC-B705-48F8-B5B6-F5199047EDD9}"/>
    <cellStyle name="Comma 3 4 2 2 3_ACT_NIBD EQ" xfId="12199" xr:uid="{A35E5B3D-3230-4224-9A3B-C4BA5B61C3AE}"/>
    <cellStyle name="Comma 3 4 2 2 4" xfId="12200" xr:uid="{BA58F2A6-E17C-4824-87D2-830E0C046D7E}"/>
    <cellStyle name="Comma 3 4 2 2 5" xfId="12201" xr:uid="{CEF54383-E7D1-4A05-AC29-8D843AE6EAC2}"/>
    <cellStyle name="Comma 3 4 2 2_ACT Segment adj EBITDA" xfId="12202" xr:uid="{6A395B77-A266-431C-BE2C-5FC7C2A43332}"/>
    <cellStyle name="Comma 3 4 2 3" xfId="12203" xr:uid="{3DC02D4B-DABC-45D3-960A-A46A51D15765}"/>
    <cellStyle name="Comma 3 4 2 3 2" xfId="12204" xr:uid="{A3A08AFE-171F-424F-9DCB-00CEE7552BED}"/>
    <cellStyle name="Comma 3 4 2 3 2 2" xfId="12205" xr:uid="{953EE816-5E67-4FC7-A1D5-B905556FE747}"/>
    <cellStyle name="Comma 3 4 2 3 2 2 2" xfId="12206" xr:uid="{F6553E1A-5105-40B1-B04B-3B257C7F9CFD}"/>
    <cellStyle name="Comma 3 4 2 3 2 2_ACT_NIBD EQ" xfId="12207" xr:uid="{9468AD10-E521-4B11-801C-226CA43A2AD0}"/>
    <cellStyle name="Comma 3 4 2 3 2 3" xfId="12208" xr:uid="{A7DD1D89-C32D-4DD1-A098-0CB2D4032970}"/>
    <cellStyle name="Comma 3 4 2 3 2_ACT_NIBD EQ" xfId="12209" xr:uid="{2227D044-91AF-41A3-B4F0-175E599E5702}"/>
    <cellStyle name="Comma 3 4 2 3 3" xfId="12210" xr:uid="{EE9D1219-F340-4AC2-BC2B-4BED190E8F26}"/>
    <cellStyle name="Comma 3 4 2 3 3 2" xfId="12211" xr:uid="{49B8BEE5-8677-48A7-9419-76C8AD2624E5}"/>
    <cellStyle name="Comma 3 4 2 3 3_ACT_NIBD EQ" xfId="12212" xr:uid="{0702A2D6-3530-409D-BE07-ABDC2E8F98A9}"/>
    <cellStyle name="Comma 3 4 2 3 4" xfId="12213" xr:uid="{6865B154-0C12-4E35-8244-E846EC8CA70F}"/>
    <cellStyle name="Comma 3 4 2 3 5" xfId="12214" xr:uid="{AC80289E-86BE-4151-AF82-2C3F6918901C}"/>
    <cellStyle name="Comma 3 4 2 3_ACT Segment adj EBITDA" xfId="12215" xr:uid="{D5CC4D54-1A7D-490C-BE64-6B1B44652700}"/>
    <cellStyle name="Comma 3 4 2 4" xfId="12216" xr:uid="{A11EE7A7-CF41-4EF2-A2AD-C439558EFFFD}"/>
    <cellStyle name="Comma 3 4 2 4 2" xfId="12217" xr:uid="{19D4D8E9-9BC6-4D62-BE85-1B2785861064}"/>
    <cellStyle name="Comma 3 4 2 4 2 2" xfId="12218" xr:uid="{B03891C6-64B9-4A32-96D6-6644326C0689}"/>
    <cellStyle name="Comma 3 4 2 4 2 2 2" xfId="12219" xr:uid="{2F144F2E-C94A-463F-815E-E4B5352CAED8}"/>
    <cellStyle name="Comma 3 4 2 4 2 2_ACT_NIBD EQ" xfId="12220" xr:uid="{112833B9-3009-446B-8907-E8CBDFC09E3A}"/>
    <cellStyle name="Comma 3 4 2 4 2 3" xfId="12221" xr:uid="{6C2E0130-222F-4462-A829-0A12A7B84665}"/>
    <cellStyle name="Comma 3 4 2 4 2_ACT_NIBD EQ" xfId="12222" xr:uid="{4A3FE84D-B371-4E57-8F8C-07501DA5AA23}"/>
    <cellStyle name="Comma 3 4 2 4 3" xfId="12223" xr:uid="{BB00931A-F080-4A30-82D6-0D4273E7DA73}"/>
    <cellStyle name="Comma 3 4 2 4 3 2" xfId="12224" xr:uid="{A87918C9-64AD-43DB-ABE3-609EE212DA3B}"/>
    <cellStyle name="Comma 3 4 2 4 3_ACT_NIBD EQ" xfId="12225" xr:uid="{C70D8F7F-EDD8-43C4-AFD0-E8B7DD1D726E}"/>
    <cellStyle name="Comma 3 4 2 4 4" xfId="12226" xr:uid="{D72D2750-5BD9-44BC-A6BA-3B500E5195E2}"/>
    <cellStyle name="Comma 3 4 2 4 5" xfId="12227" xr:uid="{A7C1DAB3-F424-4F69-8FE8-20404509415D}"/>
    <cellStyle name="Comma 3 4 2 4_ACT Segment adj EBITDA" xfId="12228" xr:uid="{397813D0-8CAF-4DC1-A40D-5D90225745E7}"/>
    <cellStyle name="Comma 3 4 2 5" xfId="12229" xr:uid="{27704FA9-1C72-4FCF-91E2-3566040F2DE7}"/>
    <cellStyle name="Comma 3 4 2 5 2" xfId="12230" xr:uid="{5F56C80E-4BC2-4E6A-A55E-911DE461CE57}"/>
    <cellStyle name="Comma 3 4 2 5 2 2" xfId="12231" xr:uid="{5CF1BA7A-A4E6-4159-A0DE-4294DC4517F7}"/>
    <cellStyle name="Comma 3 4 2 5 2_ACT_NIBD EQ" xfId="12232" xr:uid="{A6DCF046-390F-407C-9E82-531078F4749C}"/>
    <cellStyle name="Comma 3 4 2 5 3" xfId="12233" xr:uid="{39C8992F-1DF6-441D-A5FC-990AB6AC8091}"/>
    <cellStyle name="Comma 3 4 2 5_ACT Segment adj EBITDA" xfId="12234" xr:uid="{2F7616CD-B6D3-4977-897E-1F7A674C15B7}"/>
    <cellStyle name="Comma 3 4 2 6" xfId="12235" xr:uid="{6C2D34E0-1010-4E38-886C-B59D188F02CB}"/>
    <cellStyle name="Comma 3 4 2 6 2" xfId="12236" xr:uid="{AA2628D7-99FD-4B1B-AE4F-4C4E76B5884D}"/>
    <cellStyle name="Comma 3 4 2 6_ACT_NIBD EQ" xfId="12237" xr:uid="{A6CC5FEE-8306-4859-80D3-D04B21483A6B}"/>
    <cellStyle name="Comma 3 4 2 7" xfId="12238" xr:uid="{6139BB38-BD3D-4B1D-A1EB-A8497A25D079}"/>
    <cellStyle name="Comma 3 4 2 8" xfId="12239" xr:uid="{FF089346-B566-4383-90FD-4DFEBCC43684}"/>
    <cellStyle name="Comma 3 4 2_ACT Segment adj EBITDA" xfId="12240" xr:uid="{5C44B39F-04F4-47EB-B46E-F2AD4836F0CF}"/>
    <cellStyle name="Comma 3 4 3" xfId="12241" xr:uid="{202666F2-FD0D-4DAE-A877-362970526FCF}"/>
    <cellStyle name="Comma 3 4 3 10" xfId="12242" xr:uid="{71227466-9EC5-42A0-9F1A-924BA3C96A49}"/>
    <cellStyle name="Comma 3 4 3 2" xfId="12243" xr:uid="{C4FA172A-1E52-4B9F-AB15-C0AB88D20168}"/>
    <cellStyle name="Comma 3 4 3 2 2" xfId="12244" xr:uid="{E51DC35D-A77C-4740-B2B5-6512094A6394}"/>
    <cellStyle name="Comma 3 4 3 2 2 2" xfId="12245" xr:uid="{9273011B-0DB9-4644-A01D-C947C233BC30}"/>
    <cellStyle name="Comma 3 4 3 2 2_ACT_NIBD EQ" xfId="12246" xr:uid="{51241912-0A47-4154-96A0-C46CE00EF428}"/>
    <cellStyle name="Comma 3 4 3 2 3" xfId="12247" xr:uid="{C0027E7A-32E3-40AA-B7FB-5720057C7EB4}"/>
    <cellStyle name="Comma 3 4 3 2_ACT Segment adj EBITDA" xfId="12248" xr:uid="{9927D3E2-EFB5-4938-829B-EC89A303CE85}"/>
    <cellStyle name="Comma 3 4 3 3" xfId="12249" xr:uid="{56172C6F-E00D-48DE-BAE6-032640FC4E15}"/>
    <cellStyle name="Comma 3 4 3 3 2" xfId="12250" xr:uid="{C74DF88A-6C50-4C45-BB49-40A9E92121EC}"/>
    <cellStyle name="Comma 3 4 3 3_ACT Segment adj EBITDA" xfId="12251" xr:uid="{96DB7748-77ED-40C8-BF7C-9BAE9DCC9BFE}"/>
    <cellStyle name="Comma 3 4 3 4" xfId="12252" xr:uid="{2A54A733-EC70-452B-B439-D731151651D6}"/>
    <cellStyle name="Comma 3 4 3 5" xfId="12253" xr:uid="{06296031-937E-497F-8F95-B87134CDDCC5}"/>
    <cellStyle name="Comma 3 4 3 6" xfId="12254" xr:uid="{9DFC85A9-38DA-4D96-8EF7-DF355F743F9C}"/>
    <cellStyle name="Comma 3 4 3 7" xfId="12255" xr:uid="{28BEA942-2C57-4A91-B573-7067342902C2}"/>
    <cellStyle name="Comma 3 4 3 8" xfId="12256" xr:uid="{0BB2CD83-2EB9-46F9-AD41-FF961B9FAA25}"/>
    <cellStyle name="Comma 3 4 3 9" xfId="12257" xr:uid="{CBD38EEB-F60C-4CC2-8F3E-E2C3A4DC9E58}"/>
    <cellStyle name="Comma 3 4 3_ACT Segment adj EBITDA" xfId="12258" xr:uid="{EB529A51-B31F-400C-B336-C086225F1C0C}"/>
    <cellStyle name="Comma 3 4 4" xfId="12259" xr:uid="{23DF0C51-859F-432B-A3C7-D5ACD35A6F7C}"/>
    <cellStyle name="Comma 3 4 4 2" xfId="12260" xr:uid="{34E3A8D2-5BE0-4188-B8B6-A8AA250A2884}"/>
    <cellStyle name="Comma 3 4 4 2 2" xfId="12261" xr:uid="{584F6DA7-DBD2-4E66-A03C-B5BB2C852778}"/>
    <cellStyle name="Comma 3 4 4 2 2 2" xfId="12262" xr:uid="{A220DE00-4C5F-49CE-B100-51E07C58D463}"/>
    <cellStyle name="Comma 3 4 4 2 2_ACT_NIBD EQ" xfId="12263" xr:uid="{83DB845E-09FC-42CF-B9F7-B8582CD70A6C}"/>
    <cellStyle name="Comma 3 4 4 2 3" xfId="12264" xr:uid="{0078AF66-296D-49FA-89F4-A04C5981DE8E}"/>
    <cellStyle name="Comma 3 4 4 2_ACT Segment adj EBITDA" xfId="12265" xr:uid="{CDE605FB-59E2-45E1-A4CD-20780898A2C5}"/>
    <cellStyle name="Comma 3 4 4 3" xfId="12266" xr:uid="{AB8607CC-D0D1-4317-A586-2D0D89361D5A}"/>
    <cellStyle name="Comma 3 4 4 3 2" xfId="12267" xr:uid="{41809417-E119-4987-877E-3031A5D238A8}"/>
    <cellStyle name="Comma 3 4 4 3_ACT_NIBD EQ" xfId="12268" xr:uid="{3CD72B28-4E3B-4D5D-AAAE-3071F627B875}"/>
    <cellStyle name="Comma 3 4 4 4" xfId="12269" xr:uid="{25869E74-742C-4211-A2DF-48D060332B87}"/>
    <cellStyle name="Comma 3 4 4 5" xfId="12270" xr:uid="{C6E71059-CB2D-404A-8CE8-7657F4402187}"/>
    <cellStyle name="Comma 3 4 4_ACT Segment adj EBITDA" xfId="12271" xr:uid="{F63C3831-64EB-40E3-94E0-8251CB3DC7AC}"/>
    <cellStyle name="Comma 3 4 5" xfId="12272" xr:uid="{E2E3F349-F5EC-4AD0-882D-42124C056327}"/>
    <cellStyle name="Comma 3 4 5 2" xfId="12273" xr:uid="{85622E04-182D-40AD-A78C-C190C5791297}"/>
    <cellStyle name="Comma 3 4 5 2 2" xfId="12274" xr:uid="{A13458D6-3E34-4347-81C8-21E9DC8B8B21}"/>
    <cellStyle name="Comma 3 4 5 2 2 2" xfId="12275" xr:uid="{C97932E8-49A5-445C-BE23-A07F23FDF365}"/>
    <cellStyle name="Comma 3 4 5 2 2_ACT_NIBD EQ" xfId="12276" xr:uid="{26EBF55C-A0BD-4602-99C7-E04472569D7B}"/>
    <cellStyle name="Comma 3 4 5 2 3" xfId="12277" xr:uid="{AF7F684E-BFF5-4DEA-93D3-7C672DE4467A}"/>
    <cellStyle name="Comma 3 4 5 2_ACT_NIBD EQ" xfId="12278" xr:uid="{2B2C4030-493D-4A75-ACC5-1F74FA5B676E}"/>
    <cellStyle name="Comma 3 4 5 3" xfId="12279" xr:uid="{E09C5D81-C7F4-481E-B430-BAD8867436FE}"/>
    <cellStyle name="Comma 3 4 5 3 2" xfId="12280" xr:uid="{F0ED27D4-418F-4089-9B7F-E710C651E8FE}"/>
    <cellStyle name="Comma 3 4 5 3_ACT_NIBD EQ" xfId="12281" xr:uid="{5E1A523F-686A-41E8-978F-8FB6F7261328}"/>
    <cellStyle name="Comma 3 4 5 4" xfId="12282" xr:uid="{9F02B80D-F1C5-40DB-8090-66ABE38014AB}"/>
    <cellStyle name="Comma 3 4 5 5" xfId="12283" xr:uid="{2255C394-0A6E-46EB-B0A7-D5DE3B3AFF07}"/>
    <cellStyle name="Comma 3 4 5_ACT Segment adj EBITDA" xfId="12284" xr:uid="{5C05EC66-F7E1-43D4-B9EB-009ECBC2C9E6}"/>
    <cellStyle name="Comma 3 4 6" xfId="12285" xr:uid="{CF388DEB-6264-461D-8739-1D2EBECA41A2}"/>
    <cellStyle name="Comma 3 4 6 2" xfId="12286" xr:uid="{298746A5-0972-4A56-886C-F094505C5938}"/>
    <cellStyle name="Comma 3 4 6 2 2" xfId="12287" xr:uid="{6FE9482C-D8CE-43FA-9377-5362E90ACEC0}"/>
    <cellStyle name="Comma 3 4 6 2_ACT_NIBD EQ" xfId="12288" xr:uid="{918CF0E3-2F53-4A3D-ADB9-DF27BC34161E}"/>
    <cellStyle name="Comma 3 4 6 3" xfId="12289" xr:uid="{950F67CD-4F88-403A-A390-5A2190B79E18}"/>
    <cellStyle name="Comma 3 4 6_ACT Segment adj EBITDA" xfId="12290" xr:uid="{08B5E4D1-7C29-4F8E-A2AA-79CFB3419AFE}"/>
    <cellStyle name="Comma 3 4 7" xfId="12291" xr:uid="{610244CE-E090-4F94-90EC-97EB3E45DF23}"/>
    <cellStyle name="Comma 3 4 7 2" xfId="12292" xr:uid="{28FF37FD-6E6F-49C6-82A2-81873AE512D1}"/>
    <cellStyle name="Comma 3 4 7_ACT_NIBD EQ" xfId="12293" xr:uid="{86DDDCD5-3FCD-4B9E-867A-6964BA767EC4}"/>
    <cellStyle name="Comma 3 4 8" xfId="12294" xr:uid="{E3A16DF2-DC7B-45DA-BD58-B50C5BF80FAC}"/>
    <cellStyle name="Comma 3 4 9" xfId="12295" xr:uid="{B21F48C6-5BB6-481C-A2D7-E2B1E5EA66EF}"/>
    <cellStyle name="Comma 3 4_ACT Segment adj EBITDA" xfId="12296" xr:uid="{155A95CF-8D02-49C7-A65A-4D7DC5012B8D}"/>
    <cellStyle name="Comma 3 5" xfId="12297" xr:uid="{2E473646-22BF-4D09-9440-4679EF0F9F47}"/>
    <cellStyle name="Comma 3 5 10" xfId="12298" xr:uid="{F0EBE20B-003D-4F3E-8C3E-E20ED7F737F1}"/>
    <cellStyle name="Comma 3 5 2" xfId="12299" xr:uid="{4A314387-9E14-4F95-B552-00BED8BE48F7}"/>
    <cellStyle name="Comma 3 5 2 10" xfId="12300" xr:uid="{9C8569DF-04FD-4713-8415-56A0878DB9F1}"/>
    <cellStyle name="Comma 3 5 2 2" xfId="12301" xr:uid="{E1D578E3-1C0E-41DF-B1F0-7EA5CD12EC96}"/>
    <cellStyle name="Comma 3 5 2 2 2" xfId="12302" xr:uid="{89C10356-04B9-4A3C-B423-E37386A11672}"/>
    <cellStyle name="Comma 3 5 2 2 2 2" xfId="12303" xr:uid="{D0A8B3B3-30CA-41D6-9A9B-FBFFEE119EDE}"/>
    <cellStyle name="Comma 3 5 2 2 2_ACT_NIBD EQ" xfId="12304" xr:uid="{3F637C9E-3B1A-4B54-9F37-AFDBC36CA300}"/>
    <cellStyle name="Comma 3 5 2 2 3" xfId="12305" xr:uid="{4D14B23A-4056-43DB-8460-23A0548D7F01}"/>
    <cellStyle name="Comma 3 5 2 2_ACT Segment adj EBITDA" xfId="12306" xr:uid="{FA1AAC53-0E72-4399-994A-59A2DF70420E}"/>
    <cellStyle name="Comma 3 5 2 3" xfId="12307" xr:uid="{0AC5891C-3506-4AB0-8415-0324D083063B}"/>
    <cellStyle name="Comma 3 5 2 3 2" xfId="12308" xr:uid="{827C03F8-FA02-42BD-A48D-61C6896818E3}"/>
    <cellStyle name="Comma 3 5 2 3_ACT Segment adj EBITDA" xfId="12309" xr:uid="{B1CDC063-D5DA-4A49-97B4-55287545BF32}"/>
    <cellStyle name="Comma 3 5 2 4" xfId="12310" xr:uid="{BA818497-8B47-42CD-8F11-F8330A0B490D}"/>
    <cellStyle name="Comma 3 5 2 5" xfId="12311" xr:uid="{D7E271CC-2C69-46FB-A9CF-11699033F205}"/>
    <cellStyle name="Comma 3 5 2 6" xfId="12312" xr:uid="{CE9F307C-8EA4-4CC2-AF2A-B26B8C7920C7}"/>
    <cellStyle name="Comma 3 5 2 7" xfId="12313" xr:uid="{2C7A633E-CAA5-4739-AF19-CBBA82259736}"/>
    <cellStyle name="Comma 3 5 2 8" xfId="12314" xr:uid="{FAC66FB5-33CF-4186-AF06-B73E449162B8}"/>
    <cellStyle name="Comma 3 5 2 9" xfId="12315" xr:uid="{638FD6B8-379B-4857-8233-64D26BB2331B}"/>
    <cellStyle name="Comma 3 5 2_ACT Segment adj EBITDA" xfId="12316" xr:uid="{CCD73287-66EA-43C1-AACC-87895AFC5D36}"/>
    <cellStyle name="Comma 3 5 3" xfId="12317" xr:uid="{D6151743-B2DF-4E2E-9D7C-FBF5704F7CA4}"/>
    <cellStyle name="Comma 3 5 3 2" xfId="12318" xr:uid="{FDA9E98B-2CFD-41BD-8948-485D595C3825}"/>
    <cellStyle name="Comma 3 5 3 2 2" xfId="12319" xr:uid="{8B877D12-0E73-4B71-A966-7C874C93F414}"/>
    <cellStyle name="Comma 3 5 3 2 2 2" xfId="12320" xr:uid="{E7F1AAF7-396A-420C-B775-3FFFAF834464}"/>
    <cellStyle name="Comma 3 5 3 2 2_ACT_NIBD EQ" xfId="12321" xr:uid="{63C84FEC-8328-44E6-881B-ABC9F9CA5C3D}"/>
    <cellStyle name="Comma 3 5 3 2 3" xfId="12322" xr:uid="{C34E7954-4E86-4263-A94D-70EB544C8C3E}"/>
    <cellStyle name="Comma 3 5 3 2_ACT Segment adj EBITDA" xfId="12323" xr:uid="{890932EA-A0B0-4290-98E8-8C7861D764DB}"/>
    <cellStyle name="Comma 3 5 3 3" xfId="12324" xr:uid="{D0F647A3-99A2-4B5A-8840-3740736A68E7}"/>
    <cellStyle name="Comma 3 5 3 3 2" xfId="12325" xr:uid="{82634C43-F3E7-4FA2-8A97-588578E75861}"/>
    <cellStyle name="Comma 3 5 3 3_ACT_NIBD EQ" xfId="12326" xr:uid="{96396E73-31EC-47B1-AEBC-5B9E0606DFB2}"/>
    <cellStyle name="Comma 3 5 3 4" xfId="12327" xr:uid="{6ACAAAAB-D840-409B-ABDF-D16665638576}"/>
    <cellStyle name="Comma 3 5 3 5" xfId="12328" xr:uid="{23ACBD92-0C75-4082-9AAB-6F37C160EB7D}"/>
    <cellStyle name="Comma 3 5 3_ACT Segment adj EBITDA" xfId="12329" xr:uid="{1A23A213-C79F-4658-8576-ECDC9C54D0B2}"/>
    <cellStyle name="Comma 3 5 4" xfId="12330" xr:uid="{FE28FBFD-C3DF-45BF-95E6-147708D8DCFB}"/>
    <cellStyle name="Comma 3 5 4 2" xfId="12331" xr:uid="{CC8AEA53-309C-469C-8576-3C3CCC9DFA83}"/>
    <cellStyle name="Comma 3 5 4 2 2" xfId="12332" xr:uid="{6A654024-48E3-4368-8A42-285820AB6A03}"/>
    <cellStyle name="Comma 3 5 4 2 2 2" xfId="12333" xr:uid="{6D870924-713E-456F-87CE-5FC413080D87}"/>
    <cellStyle name="Comma 3 5 4 2 2_ACT_NIBD EQ" xfId="12334" xr:uid="{77AC2F90-5209-40BF-9AF5-BCB999D05BA3}"/>
    <cellStyle name="Comma 3 5 4 2 3" xfId="12335" xr:uid="{7F46A2DD-8354-4DC3-B7B9-EDA2D45E4E85}"/>
    <cellStyle name="Comma 3 5 4 2_ACT_NIBD EQ" xfId="12336" xr:uid="{9A2929A4-B9AC-41AB-86B5-BD910C8F6F42}"/>
    <cellStyle name="Comma 3 5 4 3" xfId="12337" xr:uid="{3EA73F80-AE3C-43F8-9E1D-10A4BB6746E7}"/>
    <cellStyle name="Comma 3 5 4 3 2" xfId="12338" xr:uid="{2A2CF546-72AB-4BB4-B7C7-56AD1E80F0B2}"/>
    <cellStyle name="Comma 3 5 4 3_ACT_NIBD EQ" xfId="12339" xr:uid="{9FAC18E8-5B4B-4A50-B414-D0B0D8343B99}"/>
    <cellStyle name="Comma 3 5 4 4" xfId="12340" xr:uid="{E89893C4-6033-436F-8512-42453DC6079E}"/>
    <cellStyle name="Comma 3 5 4 5" xfId="12341" xr:uid="{51F3F0A1-14A8-4D95-9636-50B9FFEB049E}"/>
    <cellStyle name="Comma 3 5 4_ACT Segment adj EBITDA" xfId="12342" xr:uid="{E9696BD7-D605-4E92-8C48-241917EAB242}"/>
    <cellStyle name="Comma 3 5 5" xfId="12343" xr:uid="{44EEF34A-9107-4887-B2F6-878100A068DB}"/>
    <cellStyle name="Comma 3 5 5 2" xfId="12344" xr:uid="{5482D05B-3D7D-4D90-9CE4-1072AAFF6E22}"/>
    <cellStyle name="Comma 3 5 5 2 2" xfId="12345" xr:uid="{277A2AC2-49EE-4A66-9FE6-001BAD0CCBC0}"/>
    <cellStyle name="Comma 3 5 5 2_ACT_NIBD EQ" xfId="12346" xr:uid="{E0EF516C-8A62-4C8F-837C-8ADE449E3BAB}"/>
    <cellStyle name="Comma 3 5 5 3" xfId="12347" xr:uid="{43AC138B-21E2-4E78-B2EB-A0178C6A04B7}"/>
    <cellStyle name="Comma 3 5 5_ACT Segment adj EBITDA" xfId="12348" xr:uid="{AC976D1A-E53A-402C-9C6F-745A7ACEDC3C}"/>
    <cellStyle name="Comma 3 5 6" xfId="12349" xr:uid="{5CA88F7F-2F0B-441C-8E53-E4BC64F65A63}"/>
    <cellStyle name="Comma 3 5 6 2" xfId="12350" xr:uid="{6F52100E-631F-473D-B3E0-0B9930ED3C94}"/>
    <cellStyle name="Comma 3 5 6_ACT Segment adj EBITDA" xfId="12351" xr:uid="{C79AE758-53AA-4ED2-BCEA-FFD467F55CAA}"/>
    <cellStyle name="Comma 3 5 7" xfId="12352" xr:uid="{E1CC9D7B-912E-489F-8E8E-9849CD8A1839}"/>
    <cellStyle name="Comma 3 5 8" xfId="12353" xr:uid="{854FEB1E-A742-46FD-A593-94B9B0073973}"/>
    <cellStyle name="Comma 3 5 9" xfId="12354" xr:uid="{578A605F-0CAC-40C1-8470-EDEBA5B3BA8F}"/>
    <cellStyle name="Comma 3 5_ACT Segment adj EBITDA" xfId="12355" xr:uid="{63CA8E89-9A6D-4FFC-97FD-7C047B3B0014}"/>
    <cellStyle name="Comma 3 6" xfId="12356" xr:uid="{38605499-BF83-4C98-8F69-7AB1D49B57CE}"/>
    <cellStyle name="Comma 3 6 2" xfId="12357" xr:uid="{080D5555-4759-4A95-9755-C9310526DB9F}"/>
    <cellStyle name="Comma 3 6 2 2" xfId="12358" xr:uid="{780C5594-B02D-4D92-B177-43EBCD9EE200}"/>
    <cellStyle name="Comma 3 6 2 2 2" xfId="12359" xr:uid="{E30A082A-7E8A-4922-B724-03B731B80A65}"/>
    <cellStyle name="Comma 3 6 2 2 2 2" xfId="12360" xr:uid="{752C3657-4024-41BE-8C94-3DE3B024B331}"/>
    <cellStyle name="Comma 3 6 2 2 2_ACT_NIBD EQ" xfId="12361" xr:uid="{9A7B1E4D-405D-4515-AA0C-0EAFB075C7C3}"/>
    <cellStyle name="Comma 3 6 2 2 3" xfId="12362" xr:uid="{01AC12E3-A926-4CE9-BFAE-105A63F82B5B}"/>
    <cellStyle name="Comma 3 6 2 2_ACT Segment adj EBITDA" xfId="12363" xr:uid="{5817EFF1-BF3E-4A0D-86F9-08A5B9DE66EA}"/>
    <cellStyle name="Comma 3 6 2 3" xfId="12364" xr:uid="{C7B53398-CC57-4548-A4B7-8278F5D0896E}"/>
    <cellStyle name="Comma 3 6 2 3 2" xfId="12365" xr:uid="{49EE3C4E-D563-4AE3-88B2-7E3E71DD90EF}"/>
    <cellStyle name="Comma 3 6 2 3_ACT_NIBD EQ" xfId="12366" xr:uid="{317A8EA9-5E80-42FF-8113-F3135D57DE37}"/>
    <cellStyle name="Comma 3 6 2 4" xfId="12367" xr:uid="{FB812B7D-EACD-4324-A3D1-5DC2D3722524}"/>
    <cellStyle name="Comma 3 6 2 5" xfId="12368" xr:uid="{EFB297C5-13CA-4292-B0A8-2DBD7C9E7CAD}"/>
    <cellStyle name="Comma 3 6 2_ACT Segment adj EBITDA" xfId="12369" xr:uid="{926DD81D-BD4C-4348-BFB8-15BEB6090822}"/>
    <cellStyle name="Comma 3 6 3" xfId="12370" xr:uid="{FC5F1BCD-463B-4E81-A055-405D71902340}"/>
    <cellStyle name="Comma 3 6 3 2" xfId="12371" xr:uid="{80F817F8-1EE6-44D9-AFA3-BA15EAEDE335}"/>
    <cellStyle name="Comma 3 6 3 2 2" xfId="12372" xr:uid="{E5916581-FFDB-4FA9-A093-9D46F82BD163}"/>
    <cellStyle name="Comma 3 6 3 2 2 2" xfId="12373" xr:uid="{B4375F4A-FF39-49A1-A560-C0982C8F8D4F}"/>
    <cellStyle name="Comma 3 6 3 2 2_ACT_NIBD EQ" xfId="12374" xr:uid="{3E709604-F0E6-4D02-8F40-3146215F4A03}"/>
    <cellStyle name="Comma 3 6 3 2 3" xfId="12375" xr:uid="{44E6C1BC-3761-40A9-8A4B-2D1F12615F18}"/>
    <cellStyle name="Comma 3 6 3 2_ACT_NIBD EQ" xfId="12376" xr:uid="{450E088D-DCE9-46B1-9A89-F1DC34DE2DA3}"/>
    <cellStyle name="Comma 3 6 3 3" xfId="12377" xr:uid="{D419F343-11C5-4A64-83B7-7DA5863A9249}"/>
    <cellStyle name="Comma 3 6 3 3 2" xfId="12378" xr:uid="{F4D8014D-CD4C-4882-B6AD-E0D2B37603A5}"/>
    <cellStyle name="Comma 3 6 3 3_ACT_NIBD EQ" xfId="12379" xr:uid="{D11473CB-7DF6-49FC-929C-1FE1BC96E66C}"/>
    <cellStyle name="Comma 3 6 3 4" xfId="12380" xr:uid="{5ABD2278-5924-4FBC-9E71-ADEE5570ABB3}"/>
    <cellStyle name="Comma 3 6 3 5" xfId="12381" xr:uid="{7E20D07E-033C-45FB-B3BE-26255A55B8E9}"/>
    <cellStyle name="Comma 3 6 3_ACT Segment adj EBITDA" xfId="12382" xr:uid="{F9B13EF7-9F46-4D24-9874-F0A9DEBF3AC3}"/>
    <cellStyle name="Comma 3 6 4" xfId="12383" xr:uid="{40AC9B47-1173-4F54-9A19-25D3BEE53469}"/>
    <cellStyle name="Comma 3 6 4 2" xfId="12384" xr:uid="{AD01C6FB-4215-43B4-A9B3-605C4A4E829A}"/>
    <cellStyle name="Comma 3 6 4 2 2" xfId="12385" xr:uid="{210C8DF7-D4B4-473D-93AC-9F5F2F2D75CB}"/>
    <cellStyle name="Comma 3 6 4 2 2 2" xfId="12386" xr:uid="{AD004EFB-2418-4369-AE26-680080F9B01A}"/>
    <cellStyle name="Comma 3 6 4 2 2_ACT_NIBD EQ" xfId="12387" xr:uid="{090AC335-C724-4C82-A8AA-C20EC24D9945}"/>
    <cellStyle name="Comma 3 6 4 2 3" xfId="12388" xr:uid="{503C61A7-E606-4350-A87A-08F7678E1932}"/>
    <cellStyle name="Comma 3 6 4 2_ACT_NIBD EQ" xfId="12389" xr:uid="{59640222-8B3F-4612-97EB-0522C49F3E2D}"/>
    <cellStyle name="Comma 3 6 4 3" xfId="12390" xr:uid="{E2786501-608A-4C34-AFB6-153314E94993}"/>
    <cellStyle name="Comma 3 6 4 3 2" xfId="12391" xr:uid="{E751F022-ABB1-4AB2-8B28-625E685A0A58}"/>
    <cellStyle name="Comma 3 6 4 3_ACT_NIBD EQ" xfId="12392" xr:uid="{58E4711A-3C5F-49DB-B062-7B637FA5F242}"/>
    <cellStyle name="Comma 3 6 4 4" xfId="12393" xr:uid="{BACBAAF2-D779-4ED8-B26C-402653B4112F}"/>
    <cellStyle name="Comma 3 6 4 5" xfId="12394" xr:uid="{08A99CB6-0442-4D3C-ADF8-EF97B445A356}"/>
    <cellStyle name="Comma 3 6 4_ACT Segment adj EBITDA" xfId="12395" xr:uid="{3E34733A-AC74-473A-B616-0609C69A57F0}"/>
    <cellStyle name="Comma 3 6 5" xfId="12396" xr:uid="{CCD1B36F-5A4F-4F5F-BFA3-7356BE5FF0DD}"/>
    <cellStyle name="Comma 3 6 5 2" xfId="12397" xr:uid="{B9C8BCFF-4660-46F7-8B35-0AAF7A6EA0D7}"/>
    <cellStyle name="Comma 3 6 5 2 2" xfId="12398" xr:uid="{3E6B3B1B-898D-4495-ABB4-6FFF13A0CFF3}"/>
    <cellStyle name="Comma 3 6 5 2_ACT_NIBD EQ" xfId="12399" xr:uid="{621329E1-3661-48F6-9AB1-6EF9D2D6A45E}"/>
    <cellStyle name="Comma 3 6 5 3" xfId="12400" xr:uid="{35E19F25-210C-4A86-836E-DA9B9A4D2258}"/>
    <cellStyle name="Comma 3 6 5_ACT Segment adj EBITDA" xfId="12401" xr:uid="{BFE10EBB-5885-4CEA-9782-DAB47ABD07FE}"/>
    <cellStyle name="Comma 3 6 6" xfId="12402" xr:uid="{9B48FD9F-2E5D-4CC8-8A59-05007B7B3B24}"/>
    <cellStyle name="Comma 3 6 6 2" xfId="12403" xr:uid="{4000AA85-FD54-4D26-A40B-F56866F4615F}"/>
    <cellStyle name="Comma 3 6 6_ACT_NIBD EQ" xfId="12404" xr:uid="{B5BA5275-C67C-44B1-BF73-E1DD0EE7F99C}"/>
    <cellStyle name="Comma 3 6 7" xfId="12405" xr:uid="{FB8E7C7C-9526-467A-9810-C8DDB694D868}"/>
    <cellStyle name="Comma 3 6 8" xfId="12406" xr:uid="{96D4A75C-6F51-4E02-8082-E6784F5621ED}"/>
    <cellStyle name="Comma 3 6_ACT Segment adj EBITDA" xfId="12407" xr:uid="{E7D7CECA-1A36-4D64-8DE0-802BBA192376}"/>
    <cellStyle name="Comma 3 7" xfId="12408" xr:uid="{07F6C2CF-35AE-4EEE-B32E-BD3905B0FB31}"/>
    <cellStyle name="Comma 3 7 2" xfId="12409" xr:uid="{0F3C34A2-E43C-4F87-87EF-5C97F6E283C7}"/>
    <cellStyle name="Comma 3 7 3" xfId="12410" xr:uid="{288970B9-F1B2-4A75-9FF3-C0D50508DEF2}"/>
    <cellStyle name="Comma 3 7_ACT Segment adj EBITDA" xfId="12411" xr:uid="{3528E91B-0AEF-4BA0-8309-D2F918F0BEA3}"/>
    <cellStyle name="Comma 3 8" xfId="12412" xr:uid="{DF92E575-0ED4-4345-A516-727895ADBAA1}"/>
    <cellStyle name="Comma 3 8 2" xfId="12413" xr:uid="{27EBEEEE-60A6-4F0C-A666-4D088CC6BFDF}"/>
    <cellStyle name="Comma 3 8 2 2" xfId="12414" xr:uid="{2105E4F9-A755-4041-A949-4481E897FD85}"/>
    <cellStyle name="Comma 3 8 2 2 2" xfId="12415" xr:uid="{8CE42400-7AF4-4FC4-A0B5-A51ABA23D135}"/>
    <cellStyle name="Comma 3 8 2 2 2 2" xfId="12416" xr:uid="{B96077FF-3E6C-4B6A-A897-076260DEA20F}"/>
    <cellStyle name="Comma 3 8 2 2 2_ACT_NIBD EQ" xfId="12417" xr:uid="{424821AF-C39F-4139-97C5-C833645B9106}"/>
    <cellStyle name="Comma 3 8 2 2 3" xfId="12418" xr:uid="{3930C995-88AD-44CD-A13E-AB89175FCBFC}"/>
    <cellStyle name="Comma 3 8 2 2_ACT_NIBD EQ" xfId="12419" xr:uid="{769CDD7D-33E2-4639-AC82-F09813E82410}"/>
    <cellStyle name="Comma 3 8 2 3" xfId="12420" xr:uid="{5A2B239D-8236-4222-8AE3-93A6980A88D2}"/>
    <cellStyle name="Comma 3 8 2 3 2" xfId="12421" xr:uid="{DEF8AB36-C093-4015-9040-A892BE8A87F4}"/>
    <cellStyle name="Comma 3 8 2 3_ACT_NIBD EQ" xfId="12422" xr:uid="{0251BF5D-651B-402F-AED9-011E7BFE72A3}"/>
    <cellStyle name="Comma 3 8 2 4" xfId="12423" xr:uid="{2D7304F4-1AB1-4500-976E-0831CB6642DA}"/>
    <cellStyle name="Comma 3 8 2 5" xfId="12424" xr:uid="{67BF9CAC-C0D1-43D8-9B50-4E8742518771}"/>
    <cellStyle name="Comma 3 8 2_ACT Segment adj EBITDA" xfId="12425" xr:uid="{68613C2D-D610-4580-B984-BA749E8CC6CA}"/>
    <cellStyle name="Comma 3 8 3" xfId="12426" xr:uid="{5A4C1622-6F46-4BB3-89EC-F9C53434F578}"/>
    <cellStyle name="Comma 3 8 3 2" xfId="12427" xr:uid="{294E97EE-ABC1-4D1A-B314-E9CCDF381BEF}"/>
    <cellStyle name="Comma 3 8 3 2 2" xfId="12428" xr:uid="{09DAB816-D9F8-4AA7-BC1D-CE8E54904639}"/>
    <cellStyle name="Comma 3 8 3 2_ACT_NIBD EQ" xfId="12429" xr:uid="{C566E1E9-F430-47A8-A41B-475967CDF3FD}"/>
    <cellStyle name="Comma 3 8 3 3" xfId="12430" xr:uid="{97AE99ED-CE78-4C04-AA32-BB056F44AA31}"/>
    <cellStyle name="Comma 3 8 3_ACT Segment adj EBITDA" xfId="12431" xr:uid="{273F5960-E169-4A03-8A3B-DA48CD6CA403}"/>
    <cellStyle name="Comma 3 8 4" xfId="12432" xr:uid="{59E1E4C2-DB68-4D54-A1C1-A2839CD888FE}"/>
    <cellStyle name="Comma 3 8 4 2" xfId="12433" xr:uid="{7273F52F-2492-4D26-A45F-8A709A5453BD}"/>
    <cellStyle name="Comma 3 8 4_ACT_NIBD EQ" xfId="12434" xr:uid="{DD8AEF39-E2E1-4137-B4D4-97FE87824FDC}"/>
    <cellStyle name="Comma 3 8 5" xfId="12435" xr:uid="{1ED5B78F-BED2-4D46-8C3F-76CFA313A793}"/>
    <cellStyle name="Comma 3 8 6" xfId="12436" xr:uid="{48950B34-E380-40EE-9A4D-86C841BCE4AE}"/>
    <cellStyle name="Comma 3 8_ACT Segment adj EBITDA" xfId="12437" xr:uid="{7D332BC7-F159-4007-8AB9-772D3AAFA9C2}"/>
    <cellStyle name="Comma 3 9" xfId="12438" xr:uid="{02AA7658-5DD7-42C6-A779-47010A7723D1}"/>
    <cellStyle name="Comma 3 9 2" xfId="12439" xr:uid="{0FF8E92B-F875-4BA4-B599-AAD01A12BE79}"/>
    <cellStyle name="Comma 3 9 2 2" xfId="12440" xr:uid="{4D0E2EF7-3BDD-435E-A7C3-5FCFC135481E}"/>
    <cellStyle name="Comma 3 9 2 2 2" xfId="12441" xr:uid="{4D62C643-53AC-4AE7-8A63-AD09C03FF0FA}"/>
    <cellStyle name="Comma 3 9 2 2_ACT_NIBD EQ" xfId="12442" xr:uid="{6D722D65-F89A-4AEF-9D43-6736754A322B}"/>
    <cellStyle name="Comma 3 9 2 3" xfId="12443" xr:uid="{89073767-D173-4BB9-83BC-BE524F5927E3}"/>
    <cellStyle name="Comma 3 9 2_ACT_NIBD EQ" xfId="12444" xr:uid="{61346B5D-E1D0-4F71-ACDD-25AAAF73C892}"/>
    <cellStyle name="Comma 3 9 3" xfId="12445" xr:uid="{C893548A-5748-4CD0-99AE-1ED93FE2EE16}"/>
    <cellStyle name="Comma 3 9 3 2" xfId="12446" xr:uid="{517D9ABB-0796-4C79-9ECB-9C51A8456278}"/>
    <cellStyle name="Comma 3 9 3_ACT_NIBD EQ" xfId="12447" xr:uid="{4A251C61-1058-4ABC-AAE7-EA8B40836C29}"/>
    <cellStyle name="Comma 3 9 4" xfId="12448" xr:uid="{AE3B7FF8-F40F-4AF2-A8F5-CF0C875FF635}"/>
    <cellStyle name="Comma 3 9 5" xfId="12449" xr:uid="{933E9968-A6CB-4CE2-B78B-283AFA98CF84}"/>
    <cellStyle name="Comma 3 9_ACT Segment adj EBITDA" xfId="12450" xr:uid="{593F5840-B8CE-4F60-823B-57FEC69C01B1}"/>
    <cellStyle name="Comma 3_ACT Segment adj EBITDA" xfId="12451" xr:uid="{48CFB9B6-171F-48F9-973B-3394D8231838}"/>
    <cellStyle name="Comma 30" xfId="12452" xr:uid="{28364A13-7A30-4098-A291-059DC17CBCC3}"/>
    <cellStyle name="Comma 30 2" xfId="12453" xr:uid="{F33BB92C-64CE-4E25-9B6E-D876F9043971}"/>
    <cellStyle name="Comma 30 2 2" xfId="12454" xr:uid="{F89B9AB6-5284-4371-A75C-E523BE322330}"/>
    <cellStyle name="Comma 30 2 2 2" xfId="12455" xr:uid="{4E8A7F26-D8F5-4347-91C6-F8FD0E46E227}"/>
    <cellStyle name="Comma 30 2 2_ACT_NIBD EQ" xfId="12456" xr:uid="{090B7C03-1760-4936-83B3-B01E56EEA1EC}"/>
    <cellStyle name="Comma 30 2 3" xfId="12457" xr:uid="{D849E4F1-F28D-4741-B985-D6844FF0D9A0}"/>
    <cellStyle name="Comma 30 2_ACT_NIBD EQ" xfId="12458" xr:uid="{8E85CD84-4633-45C5-8312-422FD0BD1EE5}"/>
    <cellStyle name="Comma 30 3" xfId="12459" xr:uid="{6FF28764-4076-465F-997F-D0B4E9A78374}"/>
    <cellStyle name="Comma 30 3 2" xfId="12460" xr:uid="{788C97E2-3281-4D6E-8EC0-7B5DDD5F4B3E}"/>
    <cellStyle name="Comma 30 3_ACT_NIBD EQ" xfId="12461" xr:uid="{FC2A4430-DE9C-4161-971C-9E7BD6DC4754}"/>
    <cellStyle name="Comma 30 4" xfId="12462" xr:uid="{A11468D8-E9B7-4F84-81C2-5BAFAE4FDC2F}"/>
    <cellStyle name="Comma 30_ACT_NIBD EQ" xfId="12463" xr:uid="{4C7F85EB-08F1-4861-8C70-DDB07DE876D2}"/>
    <cellStyle name="Comma 31" xfId="12464" xr:uid="{71EBCBB7-5AB7-49AB-B709-00171C04C38B}"/>
    <cellStyle name="Comma 31 2" xfId="12465" xr:uid="{27B65E8D-25C2-418F-A3C4-E8EABFB3BB0F}"/>
    <cellStyle name="Comma 31 2 2" xfId="12466" xr:uid="{37BB85B5-14C5-41B6-9B05-AEAC08D1100E}"/>
    <cellStyle name="Comma 31 2 2 2" xfId="12467" xr:uid="{D49FA3A0-0999-4C31-AFB5-E324CA8AEA03}"/>
    <cellStyle name="Comma 31 2 2_ACT_NIBD EQ" xfId="12468" xr:uid="{C92DB19C-7091-4A59-93B5-E652E099F242}"/>
    <cellStyle name="Comma 31 2 3" xfId="12469" xr:uid="{83917DCA-DF57-4BCA-81FC-7CCC7C1CB144}"/>
    <cellStyle name="Comma 31 2_ACT_NIBD EQ" xfId="12470" xr:uid="{0D3741A6-D887-4F62-8509-5031917C2130}"/>
    <cellStyle name="Comma 31 3" xfId="12471" xr:uid="{5EC843FA-1D40-42CD-BE06-208364487823}"/>
    <cellStyle name="Comma 31 3 2" xfId="12472" xr:uid="{83174F4F-5F30-491D-AF8A-9A3524B544A4}"/>
    <cellStyle name="Comma 31 3_ACT_NIBD EQ" xfId="12473" xr:uid="{2168003D-FE14-495F-85FB-0DE66AB069F3}"/>
    <cellStyle name="Comma 31 4" xfId="12474" xr:uid="{99CE4D8C-7F99-49A1-BA85-09A09B63D038}"/>
    <cellStyle name="Comma 31_ACT_NIBD EQ" xfId="12475" xr:uid="{7AC254F9-C071-4DC5-852D-CD3B80A56D53}"/>
    <cellStyle name="Comma 32" xfId="12476" xr:uid="{6616DEF3-45EB-47C3-8733-BAB16169EF1A}"/>
    <cellStyle name="Comma 32 2" xfId="12477" xr:uid="{859318AE-C349-4FF2-8240-A5E004922B3E}"/>
    <cellStyle name="Comma 32 2 2" xfId="12478" xr:uid="{037CF5B4-6635-4F27-828F-DF3A77DFD95D}"/>
    <cellStyle name="Comma 32 2 2 2" xfId="12479" xr:uid="{B177E4AB-C06D-4968-ACB7-0AEDB90CC326}"/>
    <cellStyle name="Comma 32 2 2_ACT_NIBD EQ" xfId="12480" xr:uid="{71C47431-2217-49E6-88B6-3F1E043C5C24}"/>
    <cellStyle name="Comma 32 2 3" xfId="12481" xr:uid="{3EB76B38-2267-418D-96D2-BFD33C18853D}"/>
    <cellStyle name="Comma 32 2_ACT_NIBD EQ" xfId="12482" xr:uid="{24878CFE-5A67-4A14-B841-A652BA2FE842}"/>
    <cellStyle name="Comma 32 3" xfId="12483" xr:uid="{865FC5DD-05D0-4A14-8868-E1521CCEFDDF}"/>
    <cellStyle name="Comma 32 3 2" xfId="12484" xr:uid="{EE3312F0-1D14-405C-A62F-4FAEEE2D7AA1}"/>
    <cellStyle name="Comma 32 3_ACT_NIBD EQ" xfId="12485" xr:uid="{4C86E34D-430C-45D1-A63B-5A89D7651778}"/>
    <cellStyle name="Comma 32 4" xfId="12486" xr:uid="{758B31C6-582B-42E4-99BF-CED1549E17DE}"/>
    <cellStyle name="Comma 32_ACT_NIBD EQ" xfId="12487" xr:uid="{DCABF106-8C42-494F-B16F-8786D0615961}"/>
    <cellStyle name="Comma 33" xfId="12488" xr:uid="{EEF1B43B-61B0-4DDA-9459-B00095445EAB}"/>
    <cellStyle name="Comma 33 2" xfId="12489" xr:uid="{1A82628C-E029-4E4C-AB96-7DCAEC6EBD54}"/>
    <cellStyle name="Comma 33 2 2" xfId="12490" xr:uid="{1962477B-AB33-4E12-B776-FF5C9A9754ED}"/>
    <cellStyle name="Comma 33 2 2 2" xfId="12491" xr:uid="{E76D17E5-EF3D-4B92-8A07-6AE5841CD449}"/>
    <cellStyle name="Comma 33 2 2_ACT_NIBD EQ" xfId="12492" xr:uid="{51B8B560-7BD9-4A3E-8354-C49E5EEE5A92}"/>
    <cellStyle name="Comma 33 2 3" xfId="12493" xr:uid="{DD8AF07D-9C83-4463-BDFF-416FA8352E45}"/>
    <cellStyle name="Comma 33 2_ACT_NIBD EQ" xfId="12494" xr:uid="{3A954C0A-9FA2-462D-A5DE-EFE57D5DDD2C}"/>
    <cellStyle name="Comma 33 3" xfId="12495" xr:uid="{916DA496-6EB0-4B76-BA59-C9F4B9D338BD}"/>
    <cellStyle name="Comma 33 3 2" xfId="12496" xr:uid="{6399A578-5C2C-46EE-9413-9A55CD5981FB}"/>
    <cellStyle name="Comma 33 3_ACT_NIBD EQ" xfId="12497" xr:uid="{5B21CE9E-B6CA-47F5-BFCF-D3AEC576E404}"/>
    <cellStyle name="Comma 33 4" xfId="12498" xr:uid="{520F699E-C9A3-44F2-838B-D1469FDED485}"/>
    <cellStyle name="Comma 33_ACT_NIBD EQ" xfId="12499" xr:uid="{277B298B-DA43-41A1-B760-6D04A0AF3FAD}"/>
    <cellStyle name="Comma 34" xfId="12500" xr:uid="{F0E749AD-4931-4905-B755-22D092BAB036}"/>
    <cellStyle name="Comma 34 2" xfId="12501" xr:uid="{AB357512-B568-4914-A66C-3E1B9A370193}"/>
    <cellStyle name="Comma 34 2 2" xfId="12502" xr:uid="{5F9A57FF-EBA3-4F27-B948-BAA94B7C1301}"/>
    <cellStyle name="Comma 34 2 2 2" xfId="12503" xr:uid="{F02407BB-53FD-400B-A7D9-6280CF9C9CEB}"/>
    <cellStyle name="Comma 34 2 2_ACT_NIBD EQ" xfId="12504" xr:uid="{10C598D6-C151-4374-93E8-6D8590B00CD4}"/>
    <cellStyle name="Comma 34 2 3" xfId="12505" xr:uid="{4BA997D0-A249-4AF9-A59C-660A6A245986}"/>
    <cellStyle name="Comma 34 2_ACT_NIBD EQ" xfId="12506" xr:uid="{195BF679-518E-430D-A97B-35BCD241CC29}"/>
    <cellStyle name="Comma 34 3" xfId="12507" xr:uid="{0EFA76D0-437F-460D-B160-0E6DCAC8CA46}"/>
    <cellStyle name="Comma 34 3 2" xfId="12508" xr:uid="{2111B8C8-5CED-4FC1-ACEE-CB3C092DF6C6}"/>
    <cellStyle name="Comma 34 3_ACT_NIBD EQ" xfId="12509" xr:uid="{6E8F2647-D8A7-4085-A96E-76321BAA6890}"/>
    <cellStyle name="Comma 34 4" xfId="12510" xr:uid="{E5574B69-A13A-4FFE-ABA2-5F70211A38DD}"/>
    <cellStyle name="Comma 34_ACT_NIBD EQ" xfId="12511" xr:uid="{AA0FD883-41A9-472C-8ADE-9293D696CD49}"/>
    <cellStyle name="Comma 35" xfId="12512" xr:uid="{AD1AA7C9-2D88-44E8-BEF6-09C11B62BE5D}"/>
    <cellStyle name="Comma 35 2" xfId="12513" xr:uid="{9A38818B-B4CA-48E4-8EEB-9FCF150C5A95}"/>
    <cellStyle name="Comma 35 2 2" xfId="12514" xr:uid="{ED5641B7-4D4E-4396-BA86-E0CB6F97CC7D}"/>
    <cellStyle name="Comma 35 2 2 2" xfId="12515" xr:uid="{508D1980-8747-4A02-8110-9FAF000560B4}"/>
    <cellStyle name="Comma 35 2 2_ACT_NIBD EQ" xfId="12516" xr:uid="{AC3FFC0F-AC04-4854-AA2F-358805A5D2E7}"/>
    <cellStyle name="Comma 35 2 3" xfId="12517" xr:uid="{D3BADCDE-47F0-4DFB-8B17-80E338105FDB}"/>
    <cellStyle name="Comma 35 2_ACT_NIBD EQ" xfId="12518" xr:uid="{ED4B76EA-0899-4CC4-A141-2E6A4A7F733D}"/>
    <cellStyle name="Comma 35 3" xfId="12519" xr:uid="{0A10AD4A-BD1C-4E19-A651-44345F64D437}"/>
    <cellStyle name="Comma 35 3 2" xfId="12520" xr:uid="{A1F3702D-F945-4C4C-BF9E-43ADC5B6B5A9}"/>
    <cellStyle name="Comma 35 3_ACT_NIBD EQ" xfId="12521" xr:uid="{9C67B4FC-7E92-42B9-872B-16D8C4B77FD7}"/>
    <cellStyle name="Comma 35 4" xfId="12522" xr:uid="{3221F17E-4298-4F24-BF65-8DB1420A167C}"/>
    <cellStyle name="Comma 35_ACT_NIBD EQ" xfId="12523" xr:uid="{8384654F-163C-42EE-AAC8-7E1276010514}"/>
    <cellStyle name="Comma 36" xfId="12524" xr:uid="{746DDBE5-6B36-45FE-80ED-95122BA42668}"/>
    <cellStyle name="Comma 37" xfId="12525" xr:uid="{5E001D39-54DD-408D-9E98-F733103CB7EB}"/>
    <cellStyle name="Comma 37 2" xfId="12526" xr:uid="{DF988A44-9AF1-4C68-AA9F-4527985E5B7D}"/>
    <cellStyle name="Comma 37 2 2" xfId="12527" xr:uid="{29DB09E5-60F6-4F62-8788-25FB21F38CFF}"/>
    <cellStyle name="Comma 37 2_ACT_NIBD EQ" xfId="12528" xr:uid="{420DBF1A-15B6-4933-880F-E85122C370E5}"/>
    <cellStyle name="Comma 37 3" xfId="12529" xr:uid="{82E01C88-4188-4CF4-82E0-8B4866CBD932}"/>
    <cellStyle name="Comma 37_ACT_NIBD EQ" xfId="12530" xr:uid="{34292489-8327-4070-ABC4-F1DC7A23C607}"/>
    <cellStyle name="Comma 38" xfId="12531" xr:uid="{3DC8B0D1-BDA8-441D-BBCD-279810138D10}"/>
    <cellStyle name="Comma 38 2" xfId="12532" xr:uid="{8629FDBF-532E-4E2A-A5F5-E5A5985207E5}"/>
    <cellStyle name="Comma 38_ACT_NIBD EQ" xfId="12533" xr:uid="{1E8E4D08-D936-4163-9195-9596E13F3D0E}"/>
    <cellStyle name="Comma 39" xfId="12534" xr:uid="{5C0E9486-7349-486C-812B-21D6EA38926F}"/>
    <cellStyle name="Comma 39 2" xfId="12535" xr:uid="{4DF49B2B-A564-4DB6-86D9-8F03194323AD}"/>
    <cellStyle name="Comma 39_ACT_NIBD EQ" xfId="12536" xr:uid="{17DDC3A9-1B05-4907-8FA3-E0136CBF890C}"/>
    <cellStyle name="Comma 4" xfId="12537" xr:uid="{87171D45-424D-4C84-8531-59E6CEF7BB8F}"/>
    <cellStyle name="Comma 4 10" xfId="12538" xr:uid="{B51E03AF-538C-4037-A51D-177A32BC3904}"/>
    <cellStyle name="Comma 4 10 2" xfId="12539" xr:uid="{A0D97A7E-3748-4801-AE56-D3591C7E1729}"/>
    <cellStyle name="Comma 4 10 2 2" xfId="12540" xr:uid="{8D18DDED-96BF-4C92-930C-6EB69EFEB805}"/>
    <cellStyle name="Comma 4 10 2_ACT_NIBD EQ" xfId="12541" xr:uid="{A32F4D34-1A18-4B7C-8427-05DE4B34CEFD}"/>
    <cellStyle name="Comma 4 10 3" xfId="12542" xr:uid="{DFC37AE4-3E4F-4B4C-810A-DFBDFBD8431D}"/>
    <cellStyle name="Comma 4 10_ACT Segment adj EBITDA" xfId="12543" xr:uid="{748FAF2E-41BB-4557-86F6-149961F276C4}"/>
    <cellStyle name="Comma 4 11" xfId="12544" xr:uid="{049A7E6D-7C89-4700-9ADB-660E71425134}"/>
    <cellStyle name="Comma 4 11 2" xfId="12545" xr:uid="{3A885351-B4DC-4FC5-B3E9-AF4D406F9947}"/>
    <cellStyle name="Comma 4 11_ACT_NIBD EQ" xfId="12546" xr:uid="{946DB6EE-76B5-45F0-9436-32169E4C6122}"/>
    <cellStyle name="Comma 4 12" xfId="12547" xr:uid="{84E7D117-9580-4A7B-9265-FD312C765912}"/>
    <cellStyle name="Comma 4 2" xfId="12548" xr:uid="{9EB49B67-9BBC-42E6-AB26-7389E58DBF5A}"/>
    <cellStyle name="Comma 4 2 10" xfId="12549" xr:uid="{B75129C0-74C4-4781-8ACF-99F96869D358}"/>
    <cellStyle name="Comma 4 2 2" xfId="12550" xr:uid="{FA323E8F-BCCC-4817-B2FD-6E90308E9327}"/>
    <cellStyle name="Comma 4 2 2 10" xfId="12551" xr:uid="{B1451527-FB1A-48C2-8FD2-9652CB92414B}"/>
    <cellStyle name="Comma 4 2 2 2" xfId="12552" xr:uid="{72036E5D-4813-4EEA-BC2B-173B2CAE6371}"/>
    <cellStyle name="Comma 4 2 2 2 10" xfId="12553" xr:uid="{2ADD654D-16EE-4D01-9EAE-CDC29615409D}"/>
    <cellStyle name="Comma 4 2 2 2 2" xfId="12554" xr:uid="{67DD202B-C140-4763-8845-20ADE68AB134}"/>
    <cellStyle name="Comma 4 2 2 2 2 2" xfId="12555" xr:uid="{3A2D5DCA-4784-4C5F-BF2A-602611EB8C81}"/>
    <cellStyle name="Comma 4 2 2 2 2 2 2" xfId="12556" xr:uid="{8A0150AF-7824-4F37-BB05-FBFAE8F988F1}"/>
    <cellStyle name="Comma 4 2 2 2 2 2_ACT_NIBD EQ" xfId="12557" xr:uid="{88F0E9FF-B3AF-4F9F-95D5-1DA87BCC69AF}"/>
    <cellStyle name="Comma 4 2 2 2 2 3" xfId="12558" xr:uid="{52AB7B29-4B5E-4DD7-A266-4C618CBFEEC7}"/>
    <cellStyle name="Comma 4 2 2 2 2_ACT Segment adj EBITDA" xfId="12559" xr:uid="{9A3192EF-9AA2-458C-BD0D-B85B76AF417B}"/>
    <cellStyle name="Comma 4 2 2 2 3" xfId="12560" xr:uid="{1B2BB63C-813D-4566-A86A-FAE04EFA20F2}"/>
    <cellStyle name="Comma 4 2 2 2 3 2" xfId="12561" xr:uid="{7AA22BF5-BD7E-4EB4-808C-A0F02BC33B64}"/>
    <cellStyle name="Comma 4 2 2 2 3_ACT Segment adj EBITDA" xfId="12562" xr:uid="{D810FF9E-BDCD-4EC3-826D-8B7D7960FE59}"/>
    <cellStyle name="Comma 4 2 2 2 4" xfId="12563" xr:uid="{F0720F78-93C2-49F8-987C-5C157D8566D7}"/>
    <cellStyle name="Comma 4 2 2 2 5" xfId="12564" xr:uid="{152F4D99-A401-44C4-B256-E54B0C6A5C53}"/>
    <cellStyle name="Comma 4 2 2 2 6" xfId="12565" xr:uid="{9D964C87-6FFF-4237-8194-6C6AE4CC70E0}"/>
    <cellStyle name="Comma 4 2 2 2 7" xfId="12566" xr:uid="{298FCB85-F9A2-4727-8228-8AA18909C541}"/>
    <cellStyle name="Comma 4 2 2 2 8" xfId="12567" xr:uid="{5B5A1890-388F-4C42-9CC0-A9FDB8E27775}"/>
    <cellStyle name="Comma 4 2 2 2 9" xfId="12568" xr:uid="{8F8BC193-4C16-4F94-9AB5-9F7EB9CBE455}"/>
    <cellStyle name="Comma 4 2 2 2_ACT Segment adj EBITDA" xfId="12569" xr:uid="{22DA5766-3567-48D3-89FA-FEE63342F770}"/>
    <cellStyle name="Comma 4 2 2 3" xfId="12570" xr:uid="{B464A69F-8700-4EAB-80E3-2A4290C776A4}"/>
    <cellStyle name="Comma 4 2 2 3 10" xfId="12571" xr:uid="{E69A2BC3-627F-4AC4-8097-91C8A706CC66}"/>
    <cellStyle name="Comma 4 2 2 3 2" xfId="12572" xr:uid="{111651B1-1181-45E0-9DAA-C4EAF2450AAF}"/>
    <cellStyle name="Comma 4 2 2 3 2 2" xfId="12573" xr:uid="{72BB16E0-6B00-4186-A87C-EE8D1385410B}"/>
    <cellStyle name="Comma 4 2 2 3 2 2 2" xfId="12574" xr:uid="{BD255A64-12C3-4071-8646-D7113733FE36}"/>
    <cellStyle name="Comma 4 2 2 3 2 2_ACT_NIBD EQ" xfId="12575" xr:uid="{E6919362-3CF8-4CB9-B292-6271052729C1}"/>
    <cellStyle name="Comma 4 2 2 3 2 3" xfId="12576" xr:uid="{A032BDE0-5F77-49B9-AFE0-DF095C39A577}"/>
    <cellStyle name="Comma 4 2 2 3 2_ACT Segment adj EBITDA" xfId="12577" xr:uid="{60F1E372-893C-4CC7-855E-F280CADD83A4}"/>
    <cellStyle name="Comma 4 2 2 3 3" xfId="12578" xr:uid="{90447EC8-3A8D-45DF-A849-273ECA91F0E7}"/>
    <cellStyle name="Comma 4 2 2 3 3 2" xfId="12579" xr:uid="{06E610B1-86A7-4E80-8F5E-C0F7F4ABA8A6}"/>
    <cellStyle name="Comma 4 2 2 3 3_ACT Segment adj EBITDA" xfId="12580" xr:uid="{1190AA16-9A0E-48B8-AA0A-123B758752CB}"/>
    <cellStyle name="Comma 4 2 2 3 4" xfId="12581" xr:uid="{9B61718D-BBCC-4BDA-BC11-9B5B06F7FE38}"/>
    <cellStyle name="Comma 4 2 2 3 5" xfId="12582" xr:uid="{1CF5236C-C64E-49FE-9D6C-18F2BA67470D}"/>
    <cellStyle name="Comma 4 2 2 3 6" xfId="12583" xr:uid="{A94818B9-A870-414E-9417-A42A53B5DD32}"/>
    <cellStyle name="Comma 4 2 2 3 7" xfId="12584" xr:uid="{96BC6676-34F0-4BB1-AA7E-5C398A94E87F}"/>
    <cellStyle name="Comma 4 2 2 3 8" xfId="12585" xr:uid="{796E9D62-D512-42D3-87E3-DC868BF5C586}"/>
    <cellStyle name="Comma 4 2 2 3 9" xfId="12586" xr:uid="{946B0A6F-853B-4E17-A8C2-D55F618CC670}"/>
    <cellStyle name="Comma 4 2 2 3_ACT Segment adj EBITDA" xfId="12587" xr:uid="{1292AEB5-EA78-4098-B10B-943D54C62780}"/>
    <cellStyle name="Comma 4 2 2 4" xfId="12588" xr:uid="{1B6EB238-9E52-4D9C-AEC8-096295DFA27E}"/>
    <cellStyle name="Comma 4 2 2 4 2" xfId="12589" xr:uid="{28BDB53D-6A92-48CA-82F3-636C5B7F9F26}"/>
    <cellStyle name="Comma 4 2 2 4 2 2" xfId="12590" xr:uid="{35469806-F941-4D2B-8E55-FF4751196E4C}"/>
    <cellStyle name="Comma 4 2 2 4 2 2 2" xfId="12591" xr:uid="{CF0C42EB-C80A-4E7C-B286-CADD977E711F}"/>
    <cellStyle name="Comma 4 2 2 4 2 2_ACT_NIBD EQ" xfId="12592" xr:uid="{10B01CC9-13DF-47AA-84DD-11CA780D31EB}"/>
    <cellStyle name="Comma 4 2 2 4 2 3" xfId="12593" xr:uid="{437A33FC-775E-4EA2-AF99-AFBE5783AA18}"/>
    <cellStyle name="Comma 4 2 2 4 2_ACT Segment adj EBITDA" xfId="12594" xr:uid="{B9AED8BF-41A0-4DF7-995D-28DC6CAA43CF}"/>
    <cellStyle name="Comma 4 2 2 4 3" xfId="12595" xr:uid="{98251F2D-36B8-41CC-A8D4-1C78CA874B81}"/>
    <cellStyle name="Comma 4 2 2 4 3 2" xfId="12596" xr:uid="{F4408771-E681-47E6-B2B6-0AAB1B0F0FE1}"/>
    <cellStyle name="Comma 4 2 2 4 3_ACT_NIBD EQ" xfId="12597" xr:uid="{A127238E-CE68-41BF-A7CF-23BC4D497F31}"/>
    <cellStyle name="Comma 4 2 2 4 4" xfId="12598" xr:uid="{057F37C6-4A00-4DC6-9DE7-25DD19B6424A}"/>
    <cellStyle name="Comma 4 2 2 4 5" xfId="12599" xr:uid="{CA26C5EE-2BF9-41FF-8BE9-0AF47A7FA4C4}"/>
    <cellStyle name="Comma 4 2 2 4_ACT Segment adj EBITDA" xfId="12600" xr:uid="{70835DAD-B6E9-4FDA-BF19-714D909AFD24}"/>
    <cellStyle name="Comma 4 2 2 5" xfId="12601" xr:uid="{860E2CC1-3F42-4361-A156-BDD90D52F7D4}"/>
    <cellStyle name="Comma 4 2 2 5 2" xfId="12602" xr:uid="{3281FC23-2807-4CB6-9E5D-BCF8DB759A82}"/>
    <cellStyle name="Comma 4 2 2 5 2 2" xfId="12603" xr:uid="{12832D49-80E6-4100-ADCC-69F6F157FB73}"/>
    <cellStyle name="Comma 4 2 2 5 2_ACT_NIBD EQ" xfId="12604" xr:uid="{EF9E5E2B-B6CB-42FA-BE4D-0A90A89C4DBF}"/>
    <cellStyle name="Comma 4 2 2 5 3" xfId="12605" xr:uid="{EBDA273D-DAE4-47D8-8A91-4C8004991367}"/>
    <cellStyle name="Comma 4 2 2 5_ACT Segment adj EBITDA" xfId="12606" xr:uid="{2199B607-6243-4637-B47C-EDFAC2CD6117}"/>
    <cellStyle name="Comma 4 2 2 6" xfId="12607" xr:uid="{6A747171-5F28-4EBD-B573-B8906F5BBEDB}"/>
    <cellStyle name="Comma 4 2 2 6 2" xfId="12608" xr:uid="{69B4A89F-1877-4828-8C39-CE0A597843A6}"/>
    <cellStyle name="Comma 4 2 2 6_ACT Segment adj EBITDA" xfId="12609" xr:uid="{FFF36569-37B1-4629-B5D5-8927D26CA0CF}"/>
    <cellStyle name="Comma 4 2 2 7" xfId="12610" xr:uid="{867642D7-C9B8-4302-BB00-2BDF6EDF40D3}"/>
    <cellStyle name="Comma 4 2 2 8" xfId="12611" xr:uid="{CE818780-4378-434D-88CA-3CD1348BF5D1}"/>
    <cellStyle name="Comma 4 2 2 9" xfId="12612" xr:uid="{3E4DD707-C035-4315-902C-F43D08563195}"/>
    <cellStyle name="Comma 4 2 2_ACT Segment adj EBITDA" xfId="12613" xr:uid="{DF928F81-8F21-4467-A3FA-345FAF7055F1}"/>
    <cellStyle name="Comma 4 2 3" xfId="12614" xr:uid="{F71B329B-3E99-4C44-8A42-32A2C1730FA2}"/>
    <cellStyle name="Comma 4 2 3 10" xfId="12615" xr:uid="{5CE9B21B-1E8B-4092-B012-1A0C0C084022}"/>
    <cellStyle name="Comma 4 2 3 2" xfId="12616" xr:uid="{DD954E19-A9F7-46E4-8A0B-15C116801F4D}"/>
    <cellStyle name="Comma 4 2 3 2 2" xfId="12617" xr:uid="{3C422CE6-4336-40E6-8C79-2A40655E1A4F}"/>
    <cellStyle name="Comma 4 2 3 2 2 2" xfId="12618" xr:uid="{B646FED2-A13A-455A-865A-B05FE78D89C3}"/>
    <cellStyle name="Comma 4 2 3 2 2_ACT_NIBD EQ" xfId="12619" xr:uid="{66EDA837-C3E0-4279-A317-1BB25D6D0C58}"/>
    <cellStyle name="Comma 4 2 3 2 3" xfId="12620" xr:uid="{519E4D26-FCFD-4862-84B5-6B70AFBDB6A1}"/>
    <cellStyle name="Comma 4 2 3 2_ACT Segment adj EBITDA" xfId="12621" xr:uid="{9973D979-3EB1-490C-9BA7-70FCC6CCE787}"/>
    <cellStyle name="Comma 4 2 3 3" xfId="12622" xr:uid="{7864BC59-25AE-47C3-B2F2-5C4A276A9BDA}"/>
    <cellStyle name="Comma 4 2 3 3 2" xfId="12623" xr:uid="{79DB2E90-FA48-48B8-9E31-94CC284EED56}"/>
    <cellStyle name="Comma 4 2 3 3_ACT Segment adj EBITDA" xfId="12624" xr:uid="{818BF334-FD22-4835-9C3D-9970F7CC6EC7}"/>
    <cellStyle name="Comma 4 2 3 4" xfId="12625" xr:uid="{7E3C3EEE-9549-48CB-A9DC-82F87D6D6550}"/>
    <cellStyle name="Comma 4 2 3 5" xfId="12626" xr:uid="{E9383EFE-04D7-4D3E-A452-DEB7180D34ED}"/>
    <cellStyle name="Comma 4 2 3 6" xfId="12627" xr:uid="{FBC93CE8-7814-4DF8-94A9-CC6C5C452279}"/>
    <cellStyle name="Comma 4 2 3 7" xfId="12628" xr:uid="{7F8A987B-B334-496A-B951-44A81881D3CB}"/>
    <cellStyle name="Comma 4 2 3 8" xfId="12629" xr:uid="{E92FCA17-B3EC-4EF3-AAAF-75CED131DC5E}"/>
    <cellStyle name="Comma 4 2 3 9" xfId="12630" xr:uid="{43C9D554-928C-4186-9C07-BF6DFC3C3685}"/>
    <cellStyle name="Comma 4 2 3_ACT Segment adj EBITDA" xfId="12631" xr:uid="{D6043CED-566C-486A-A8A7-9C98244602A7}"/>
    <cellStyle name="Comma 4 2 4" xfId="12632" xr:uid="{25C6FD01-7AE7-4316-BA45-FB582F6F230A}"/>
    <cellStyle name="Comma 4 2 4 10" xfId="12633" xr:uid="{F1B93BF9-2112-4EEA-9FEE-80560A6EC2E9}"/>
    <cellStyle name="Comma 4 2 4 2" xfId="12634" xr:uid="{001CCCAC-C136-44A1-AEC3-901B17D6D6C0}"/>
    <cellStyle name="Comma 4 2 4 2 2" xfId="12635" xr:uid="{DB302A41-FEC0-4946-BCF3-152C15E1E57A}"/>
    <cellStyle name="Comma 4 2 4 2 2 2" xfId="12636" xr:uid="{E1533EBD-FF25-41BF-9796-8F854CB07706}"/>
    <cellStyle name="Comma 4 2 4 2 2_ACT_NIBD EQ" xfId="12637" xr:uid="{AED88F63-90ED-4B7B-80C1-2828C0DA6F9A}"/>
    <cellStyle name="Comma 4 2 4 2 3" xfId="12638" xr:uid="{676AA68A-8520-4402-A0C2-F5FC69F837E5}"/>
    <cellStyle name="Comma 4 2 4 2_ACT Segment adj EBITDA" xfId="12639" xr:uid="{C599B5F6-F635-4853-9603-CCBBBB6FA484}"/>
    <cellStyle name="Comma 4 2 4 3" xfId="12640" xr:uid="{3E1E4316-7F4E-478C-B5B6-E3A2D1175F5E}"/>
    <cellStyle name="Comma 4 2 4 3 2" xfId="12641" xr:uid="{DF00DEE3-A6F9-4B0E-A200-0B38B0FA8BAC}"/>
    <cellStyle name="Comma 4 2 4 3_ACT Segment adj EBITDA" xfId="12642" xr:uid="{C33AA2F3-1D0F-482B-8984-B7618F1D0EAC}"/>
    <cellStyle name="Comma 4 2 4 4" xfId="12643" xr:uid="{62C1AF2A-F2B9-447D-B270-57FF357ACE1B}"/>
    <cellStyle name="Comma 4 2 4 5" xfId="12644" xr:uid="{1A0D2F18-3B66-4F69-A204-D76EC6E4BA94}"/>
    <cellStyle name="Comma 4 2 4 6" xfId="12645" xr:uid="{F389E413-5EE5-424E-8A92-229A180370DB}"/>
    <cellStyle name="Comma 4 2 4 7" xfId="12646" xr:uid="{42B8699A-A1C1-4709-A035-997CFF9E069B}"/>
    <cellStyle name="Comma 4 2 4 8" xfId="12647" xr:uid="{73EA3311-46F3-42D3-8A3C-B864174C69A8}"/>
    <cellStyle name="Comma 4 2 4 9" xfId="12648" xr:uid="{612DA4DD-BEA7-4064-8194-EFB26CE800C7}"/>
    <cellStyle name="Comma 4 2 4_ACT Segment adj EBITDA" xfId="12649" xr:uid="{BC789CAB-F764-483B-9526-44E7F397FCF6}"/>
    <cellStyle name="Comma 4 2 5" xfId="12650" xr:uid="{11D867A8-5358-424C-AE10-5EF073A7677A}"/>
    <cellStyle name="Comma 4 2 5 2" xfId="12651" xr:uid="{82B70142-02D0-4384-80AF-E32FF88AACDA}"/>
    <cellStyle name="Comma 4 2 5 2 2" xfId="12652" xr:uid="{FC73E0F4-9B6F-4CCE-B852-C64681FBF8A7}"/>
    <cellStyle name="Comma 4 2 5 2 2 2" xfId="12653" xr:uid="{7FEF1C63-3050-4123-BDC5-096E51219631}"/>
    <cellStyle name="Comma 4 2 5 2 2_ACT_NIBD EQ" xfId="12654" xr:uid="{302992B7-B35E-46DE-91D3-59F8FBD1C472}"/>
    <cellStyle name="Comma 4 2 5 2 3" xfId="12655" xr:uid="{4C15F782-FEAE-4498-9E5D-23B04304CB91}"/>
    <cellStyle name="Comma 4 2 5 2_ACT Segment adj EBITDA" xfId="12656" xr:uid="{98B26F04-475E-4F3C-873F-0D8338EB0B70}"/>
    <cellStyle name="Comma 4 2 5 3" xfId="12657" xr:uid="{4302A132-D26A-4813-B66C-9273584AA7BB}"/>
    <cellStyle name="Comma 4 2 5 3 2" xfId="12658" xr:uid="{175865FD-43E6-4776-8578-CC2C798B86A6}"/>
    <cellStyle name="Comma 4 2 5 3_ACT_NIBD EQ" xfId="12659" xr:uid="{CA3C565F-6BEE-41E0-9B8A-BE1FBCC39E22}"/>
    <cellStyle name="Comma 4 2 5 4" xfId="12660" xr:uid="{4DAE7840-F121-43F5-A318-3B17A2C030AB}"/>
    <cellStyle name="Comma 4 2 5 5" xfId="12661" xr:uid="{A5EE4F28-CF10-4CE7-9958-97A195F6BC98}"/>
    <cellStyle name="Comma 4 2 5_ACT Segment adj EBITDA" xfId="12662" xr:uid="{4B146D8F-4FB2-41EE-9A70-EEA2DC5DC878}"/>
    <cellStyle name="Comma 4 2 6" xfId="12663" xr:uid="{A3D9D782-0338-4E65-9622-C60536C01439}"/>
    <cellStyle name="Comma 4 2 6 2" xfId="12664" xr:uid="{6D745AB1-67D8-48B5-9ED4-7CACF7848D25}"/>
    <cellStyle name="Comma 4 2 6 2 2" xfId="12665" xr:uid="{6B7AF7D5-BAC5-4FB9-93B7-523C941F1295}"/>
    <cellStyle name="Comma 4 2 6 2_ACT_NIBD EQ" xfId="12666" xr:uid="{3AE2A22E-CBAD-461A-98DB-9C93226D36EB}"/>
    <cellStyle name="Comma 4 2 6 3" xfId="12667" xr:uid="{32044906-97A4-4CDA-8FA1-21DC635F9E45}"/>
    <cellStyle name="Comma 4 2 6_ACT Segment adj EBITDA" xfId="12668" xr:uid="{B59C920F-7D62-4D76-B039-573A81D3EA42}"/>
    <cellStyle name="Comma 4 2 7" xfId="12669" xr:uid="{0DB288D7-E38D-4C5C-9577-8C4E8F9CA704}"/>
    <cellStyle name="Comma 4 2 7 2" xfId="12670" xr:uid="{DC4244DB-8221-452C-8DAB-7522B46B9471}"/>
    <cellStyle name="Comma 4 2 7_ACT Segment adj EBITDA" xfId="12671" xr:uid="{16957345-3F46-45B5-839B-2A5AAD6CA781}"/>
    <cellStyle name="Comma 4 2 8" xfId="12672" xr:uid="{128651C0-F7C4-43EA-9EDA-2293E3B43EA9}"/>
    <cellStyle name="Comma 4 2 9" xfId="12673" xr:uid="{77AC5407-54F7-4D21-BAA5-11C213EB8D07}"/>
    <cellStyle name="Comma 4 2_ACT Segment adj EBITDA" xfId="12674" xr:uid="{16452D63-705C-454D-9C5E-0C2547996DF8}"/>
    <cellStyle name="Comma 4 3" xfId="12675" xr:uid="{DBAFCE12-A24E-400E-97D9-B8DAB8CD0BC9}"/>
    <cellStyle name="Comma 4 3 2" xfId="12676" xr:uid="{2008D506-D514-45AB-8EC6-E81314548520}"/>
    <cellStyle name="Comma 4 3 2 10" xfId="12677" xr:uid="{B23F4581-E588-4017-8303-3F9925C0ABC8}"/>
    <cellStyle name="Comma 4 3 2 2" xfId="12678" xr:uid="{2A17CEFD-05CD-4910-83D9-5DD3BAD56B09}"/>
    <cellStyle name="Comma 4 3 2 2 10" xfId="12679" xr:uid="{B475EC44-A68A-40A0-A3DA-6774A71806FF}"/>
    <cellStyle name="Comma 4 3 2 2 2" xfId="12680" xr:uid="{5BBB1E4D-5758-40C8-BBB0-2278E5743197}"/>
    <cellStyle name="Comma 4 3 2 2 2 2" xfId="12681" xr:uid="{953E2E33-D58E-4F09-B677-7FE9C6CE8F2D}"/>
    <cellStyle name="Comma 4 3 2 2 2 2 2" xfId="12682" xr:uid="{A3EBFD4F-F2CF-4967-8A96-D1DDDDFC6515}"/>
    <cellStyle name="Comma 4 3 2 2 2 2_ACT_NIBD EQ" xfId="12683" xr:uid="{F747EA2B-A95B-4614-8FBC-18CEBCBE15A1}"/>
    <cellStyle name="Comma 4 3 2 2 2 3" xfId="12684" xr:uid="{B34F2B40-C6CD-4A1D-84B3-D53A462F3E4E}"/>
    <cellStyle name="Comma 4 3 2 2 2_ACT Segment adj EBITDA" xfId="12685" xr:uid="{2BA27755-53F8-4C62-B3D4-3D8380423283}"/>
    <cellStyle name="Comma 4 3 2 2 3" xfId="12686" xr:uid="{15D6A170-795B-434B-8CFB-1153F0699A6F}"/>
    <cellStyle name="Comma 4 3 2 2 3 2" xfId="12687" xr:uid="{88BFC8CA-0181-493D-9C84-52B777804A8E}"/>
    <cellStyle name="Comma 4 3 2 2 3_ACT Segment adj EBITDA" xfId="12688" xr:uid="{A4958995-4D92-4FD2-969F-5BF3CAEE56F0}"/>
    <cellStyle name="Comma 4 3 2 2 4" xfId="12689" xr:uid="{3E257584-DA31-4B6C-A0FA-31BDF4D8A0BF}"/>
    <cellStyle name="Comma 4 3 2 2 5" xfId="12690" xr:uid="{663390CF-CC8F-41B5-9847-B3D2C3F7FC07}"/>
    <cellStyle name="Comma 4 3 2 2 6" xfId="12691" xr:uid="{985FD3E7-8051-43FB-A052-9ED46851FCA4}"/>
    <cellStyle name="Comma 4 3 2 2 7" xfId="12692" xr:uid="{2C7484FA-DB6B-497B-9DE8-DBBEFE36872F}"/>
    <cellStyle name="Comma 4 3 2 2 8" xfId="12693" xr:uid="{8B0F9ADF-99CF-4095-8463-9DA1959B2C98}"/>
    <cellStyle name="Comma 4 3 2 2 9" xfId="12694" xr:uid="{326B5B2F-BF90-4A07-99B5-2B7469363CA7}"/>
    <cellStyle name="Comma 4 3 2 2_ACT Segment adj EBITDA" xfId="12695" xr:uid="{14C630F9-A0E6-44F4-9F65-72DDD51304D6}"/>
    <cellStyle name="Comma 4 3 2 3" xfId="12696" xr:uid="{D7F1A9DE-75A9-4E87-9E8E-11DA312CAD6E}"/>
    <cellStyle name="Comma 4 3 2 3 10" xfId="12697" xr:uid="{C79AFE34-04F9-49FA-9A77-7830331223BC}"/>
    <cellStyle name="Comma 4 3 2 3 2" xfId="12698" xr:uid="{DFEA4F2E-7989-4370-91F4-14ED3CEECB53}"/>
    <cellStyle name="Comma 4 3 2 3 2 2" xfId="12699" xr:uid="{30CD4E07-9338-44D9-BFDA-58588972E6F5}"/>
    <cellStyle name="Comma 4 3 2 3 2 2 2" xfId="12700" xr:uid="{FC2C2ABF-2099-4EFB-AEAA-70070876D84F}"/>
    <cellStyle name="Comma 4 3 2 3 2 2_ACT_NIBD EQ" xfId="12701" xr:uid="{3FDB8F9E-21F3-4B5F-AE64-B5F55C1EFA3B}"/>
    <cellStyle name="Comma 4 3 2 3 2 3" xfId="12702" xr:uid="{3FCEF1CE-CDDB-49F6-8384-2CEEA0378B37}"/>
    <cellStyle name="Comma 4 3 2 3 2_ACT Segment adj EBITDA" xfId="12703" xr:uid="{52F3A4C8-D122-46DC-8B78-CC5334D47FD7}"/>
    <cellStyle name="Comma 4 3 2 3 3" xfId="12704" xr:uid="{452FEE01-953D-4344-B74C-FC443EC44BDC}"/>
    <cellStyle name="Comma 4 3 2 3 3 2" xfId="12705" xr:uid="{AF6C0D2E-1BC9-441D-A0E5-5CCCA626A1B0}"/>
    <cellStyle name="Comma 4 3 2 3 3_ACT Segment adj EBITDA" xfId="12706" xr:uid="{7E63954A-0907-4E9B-A8B9-66DAD9B5D9B8}"/>
    <cellStyle name="Comma 4 3 2 3 4" xfId="12707" xr:uid="{2BA52BF9-4B5F-4CBB-A4A8-06A167B6D477}"/>
    <cellStyle name="Comma 4 3 2 3 5" xfId="12708" xr:uid="{7F09017F-FD76-49C2-AD60-6A68B10F79FD}"/>
    <cellStyle name="Comma 4 3 2 3 6" xfId="12709" xr:uid="{50D0931D-32F3-4024-9B11-8958E28266D7}"/>
    <cellStyle name="Comma 4 3 2 3 7" xfId="12710" xr:uid="{D61F0593-F9E7-4D0C-8A82-9705601DB018}"/>
    <cellStyle name="Comma 4 3 2 3 8" xfId="12711" xr:uid="{49A6258E-A113-47E0-B66F-C0E8D09BF3E1}"/>
    <cellStyle name="Comma 4 3 2 3 9" xfId="12712" xr:uid="{932EDD98-AD7D-46A2-BB24-048A44AC35B2}"/>
    <cellStyle name="Comma 4 3 2 3_ACT Segment adj EBITDA" xfId="12713" xr:uid="{7EF3FC99-1023-4768-A683-C5B8B5FCCFDE}"/>
    <cellStyle name="Comma 4 3 2 4" xfId="12714" xr:uid="{74C40586-28E7-4EF1-878C-531A53AD5C11}"/>
    <cellStyle name="Comma 4 3 2 4 2" xfId="12715" xr:uid="{B2564C2A-8E4A-4C1B-A061-90938B1DAA56}"/>
    <cellStyle name="Comma 4 3 2 4 2 2" xfId="12716" xr:uid="{F44A9C38-D5A3-451B-8E15-5B2C1835F77B}"/>
    <cellStyle name="Comma 4 3 2 4 2 2 2" xfId="12717" xr:uid="{40C74465-9634-4504-8834-E98D010EABF0}"/>
    <cellStyle name="Comma 4 3 2 4 2 2_ACT_NIBD EQ" xfId="12718" xr:uid="{7ED1A344-3AF9-4238-BF0D-446386FA2847}"/>
    <cellStyle name="Comma 4 3 2 4 2 3" xfId="12719" xr:uid="{3DB3D5C1-3384-4CF3-B9F3-25A04DDAF6E6}"/>
    <cellStyle name="Comma 4 3 2 4 2_ACT Segment adj EBITDA" xfId="12720" xr:uid="{D59D9375-3244-4FD9-B253-442645AE826B}"/>
    <cellStyle name="Comma 4 3 2 4 3" xfId="12721" xr:uid="{600EF799-8DCB-47AF-91B6-096A2A40D171}"/>
    <cellStyle name="Comma 4 3 2 4 3 2" xfId="12722" xr:uid="{B6CB895F-7575-4F51-9409-727273B63399}"/>
    <cellStyle name="Comma 4 3 2 4 3_ACT_NIBD EQ" xfId="12723" xr:uid="{AC4B4458-49B2-49BA-812E-4F76FD982535}"/>
    <cellStyle name="Comma 4 3 2 4 4" xfId="12724" xr:uid="{758B2B1A-0D60-4034-9E0F-ECCA1342580B}"/>
    <cellStyle name="Comma 4 3 2 4 5" xfId="12725" xr:uid="{B7C08088-9452-4BA1-9462-47DFE024109F}"/>
    <cellStyle name="Comma 4 3 2 4_ACT Segment adj EBITDA" xfId="12726" xr:uid="{5D7AF49D-F506-4ADB-8D7A-11F6920476A3}"/>
    <cellStyle name="Comma 4 3 2 5" xfId="12727" xr:uid="{6A2ECD18-FB19-4866-99DD-31459BAEC10A}"/>
    <cellStyle name="Comma 4 3 2 5 2" xfId="12728" xr:uid="{0F4E745C-02EB-45CE-A5A5-AFFDB55808FA}"/>
    <cellStyle name="Comma 4 3 2 5 2 2" xfId="12729" xr:uid="{1884F7A0-C72C-4CB4-A772-81A5F106CCDE}"/>
    <cellStyle name="Comma 4 3 2 5 2_ACT_NIBD EQ" xfId="12730" xr:uid="{3E0219F2-0EAA-4226-8CE1-1767E0BCF717}"/>
    <cellStyle name="Comma 4 3 2 5 3" xfId="12731" xr:uid="{312C8123-ABA0-4726-8D3E-2B4DAD47BBB3}"/>
    <cellStyle name="Comma 4 3 2 5_ACT Segment adj EBITDA" xfId="12732" xr:uid="{2EA1EAD2-F4D6-49F8-9C6E-42C0C2AAD76D}"/>
    <cellStyle name="Comma 4 3 2 6" xfId="12733" xr:uid="{6822AE05-457C-4B68-8953-48CBBD67A6FB}"/>
    <cellStyle name="Comma 4 3 2 6 2" xfId="12734" xr:uid="{60B485AB-238A-4737-BD02-AF63AEC69A86}"/>
    <cellStyle name="Comma 4 3 2 6_ACT_NIBD EQ" xfId="12735" xr:uid="{015FA397-2E52-4800-909A-37A345D2F1A0}"/>
    <cellStyle name="Comma 4 3 2 7" xfId="12736" xr:uid="{F66B28C6-815D-4F82-BDAA-3611C0C33FAC}"/>
    <cellStyle name="Comma 4 3 2 8" xfId="12737" xr:uid="{B252D50C-BC20-4561-91AA-A50A06B77211}"/>
    <cellStyle name="Comma 4 3 2 9" xfId="12738" xr:uid="{5925D26A-C996-43A9-9AD4-320574D8C172}"/>
    <cellStyle name="Comma 4 3 2_ACT Segment adj EBITDA" xfId="12739" xr:uid="{9B5D0E23-1531-4FB9-B489-60E7E63AA9DB}"/>
    <cellStyle name="Comma 4 3 3" xfId="12740" xr:uid="{F2DC188B-DFE8-466D-974D-DAF3399E1E6A}"/>
    <cellStyle name="Comma 4 3 3 2" xfId="12741" xr:uid="{190B764A-9554-4530-A42B-554FAA159266}"/>
    <cellStyle name="Comma 4 3 3 2 2" xfId="12742" xr:uid="{67E29972-5FFE-4526-A7BB-2B2854BA8E53}"/>
    <cellStyle name="Comma 4 3 3 2_New Segment note" xfId="12743" xr:uid="{0CDF4FC3-B4CA-41FB-98D7-2B42CE31748C}"/>
    <cellStyle name="Comma 4 3 3 3" xfId="12744" xr:uid="{910E70BA-C35C-487E-B098-65DD6726726F}"/>
    <cellStyle name="Comma 4 3 3 4" xfId="12745" xr:uid="{445F32BC-53BF-41C9-8CC8-83FDF4C6493A}"/>
    <cellStyle name="Comma 4 3 3_ACT Segment adj EBITDA" xfId="12746" xr:uid="{015C2A92-5631-4D5B-A1F2-D5D7755EAE1B}"/>
    <cellStyle name="Comma 4 3 4" xfId="12747" xr:uid="{2B40D5AB-EB4C-4FC9-A93A-61CF7C9825F7}"/>
    <cellStyle name="Comma 4 3 4 2" xfId="12748" xr:uid="{475EA6D6-D465-4846-A0FB-3BE6524F02F3}"/>
    <cellStyle name="Comma 4 3 4_DataSet" xfId="12749" xr:uid="{F9E37FA7-21E7-4F5C-8497-65AD39F30506}"/>
    <cellStyle name="Comma 4 3 5" xfId="12750" xr:uid="{873A3F0A-B9D6-47A3-8E92-93B7571FABAC}"/>
    <cellStyle name="Comma 4 3 6" xfId="12751" xr:uid="{439944A4-58EB-492E-B046-94A06BF0C5E0}"/>
    <cellStyle name="Comma 4 3 7" xfId="12752" xr:uid="{588D37AA-A2B3-4101-BF88-4A7903A90125}"/>
    <cellStyle name="Comma 4 3 8" xfId="12753" xr:uid="{1183F07F-BB3F-4623-A522-40A9EC6989C3}"/>
    <cellStyle name="Comma 4 3_ACT Segment adj EBITDA" xfId="12754" xr:uid="{1CC624FB-2F6B-415F-B213-99CB404A7E27}"/>
    <cellStyle name="Comma 4 4" xfId="12755" xr:uid="{CF6CFF52-33CC-473D-9E40-FF4A9A8B45BD}"/>
    <cellStyle name="Comma 4 4 10" xfId="12756" xr:uid="{1E166067-AE3E-49DC-8188-25E900549CD1}"/>
    <cellStyle name="Comma 4 4 2" xfId="12757" xr:uid="{516B9A31-2E6F-4CD0-902E-D0E637B45170}"/>
    <cellStyle name="Comma 4 4 2 10" xfId="12758" xr:uid="{43BCBF7D-BF51-4DA3-9738-FE33FDB3717E}"/>
    <cellStyle name="Comma 4 4 2 2" xfId="12759" xr:uid="{2ECFDCC7-6815-4D51-82B4-9FBB099A9EF5}"/>
    <cellStyle name="Comma 4 4 2 2 2" xfId="12760" xr:uid="{B895A204-CB80-43A8-B96E-36DFF535CA42}"/>
    <cellStyle name="Comma 4 4 2 2 2 2" xfId="12761" xr:uid="{D12BD160-3BBC-4497-A6B5-E5F5AEB754C1}"/>
    <cellStyle name="Comma 4 4 2 2 2_ACT_NIBD EQ" xfId="12762" xr:uid="{DBBA1D8A-910E-4896-9646-506F11A232D0}"/>
    <cellStyle name="Comma 4 4 2 2 3" xfId="12763" xr:uid="{7FAB14F5-3D22-4025-8634-ACF3F78EBB17}"/>
    <cellStyle name="Comma 4 4 2 2_ACT Segment adj EBITDA" xfId="12764" xr:uid="{0E002F51-038E-41D1-8F42-30CDE280E6B6}"/>
    <cellStyle name="Comma 4 4 2 3" xfId="12765" xr:uid="{1F872835-6AF8-4080-A98E-10D245C230C6}"/>
    <cellStyle name="Comma 4 4 2 3 2" xfId="12766" xr:uid="{983C08CF-00A8-4B60-8E5A-2791C2FA5D16}"/>
    <cellStyle name="Comma 4 4 2 3_ACT Segment adj EBITDA" xfId="12767" xr:uid="{EBF4CE27-9348-4FD6-A088-CB6A5CE75FDD}"/>
    <cellStyle name="Comma 4 4 2 4" xfId="12768" xr:uid="{B47BCF1F-E5D7-4565-8E9C-1BBD535C9116}"/>
    <cellStyle name="Comma 4 4 2 5" xfId="12769" xr:uid="{68697127-47A1-43CF-AF21-4DC8A022A3DD}"/>
    <cellStyle name="Comma 4 4 2 6" xfId="12770" xr:uid="{D80C6F8A-F48F-47E7-974B-1ED2E747981B}"/>
    <cellStyle name="Comma 4 4 2 7" xfId="12771" xr:uid="{0B8125BB-D8E6-4EF9-B2F3-A77DA80F1298}"/>
    <cellStyle name="Comma 4 4 2 8" xfId="12772" xr:uid="{FB9F9EFA-40CD-4902-84D6-36F019A09627}"/>
    <cellStyle name="Comma 4 4 2 9" xfId="12773" xr:uid="{99BD605C-0AFD-44CA-8573-92125E4E0E87}"/>
    <cellStyle name="Comma 4 4 2_ACT Segment adj EBITDA" xfId="12774" xr:uid="{C9A490C5-4B2F-4F39-BE95-83517D5CA7BE}"/>
    <cellStyle name="Comma 4 4 3" xfId="12775" xr:uid="{980202B8-E602-458F-AF03-1CB1FAE34760}"/>
    <cellStyle name="Comma 4 4 3 10" xfId="12776" xr:uid="{D76ADEF3-FC70-4D9C-80F8-77498C80BF37}"/>
    <cellStyle name="Comma 4 4 3 2" xfId="12777" xr:uid="{007E1BBC-ED4A-45FF-B42E-80C8C31A8F44}"/>
    <cellStyle name="Comma 4 4 3 2 2" xfId="12778" xr:uid="{52C571FC-C895-4431-975A-CEF0328A259B}"/>
    <cellStyle name="Comma 4 4 3 2 2 2" xfId="12779" xr:uid="{16873744-6211-4187-A24C-A32AB3FBDB0F}"/>
    <cellStyle name="Comma 4 4 3 2 2_ACT_NIBD EQ" xfId="12780" xr:uid="{D9FA01D2-A53E-496B-8989-0330706B4B56}"/>
    <cellStyle name="Comma 4 4 3 2 3" xfId="12781" xr:uid="{5AD5F8D9-25B3-4193-832B-BED2ADB12692}"/>
    <cellStyle name="Comma 4 4 3 2_ACT Segment adj EBITDA" xfId="12782" xr:uid="{EEA05D2F-7504-4D5A-8A41-D4D5619AC85B}"/>
    <cellStyle name="Comma 4 4 3 3" xfId="12783" xr:uid="{7FA80659-F89E-4F1C-AE10-DE5F029F45AA}"/>
    <cellStyle name="Comma 4 4 3 3 2" xfId="12784" xr:uid="{F8D80D7B-F648-41C1-907E-E550166B63C5}"/>
    <cellStyle name="Comma 4 4 3 3_ACT Segment adj EBITDA" xfId="12785" xr:uid="{33E34599-3E50-4C27-9E3D-6151328EFE48}"/>
    <cellStyle name="Comma 4 4 3 4" xfId="12786" xr:uid="{A6721119-D407-4389-83B4-C744540F99FE}"/>
    <cellStyle name="Comma 4 4 3 5" xfId="12787" xr:uid="{0C01F5F2-A9DF-4EB7-A5D4-C953AC084143}"/>
    <cellStyle name="Comma 4 4 3 6" xfId="12788" xr:uid="{976923C9-5C09-47F7-ABEE-8D26E22532AE}"/>
    <cellStyle name="Comma 4 4 3 7" xfId="12789" xr:uid="{956A0570-4DDC-4F1A-BB82-8AA5DB2C913A}"/>
    <cellStyle name="Comma 4 4 3 8" xfId="12790" xr:uid="{6E115D47-99AB-47CE-8957-8886442E54BF}"/>
    <cellStyle name="Comma 4 4 3 9" xfId="12791" xr:uid="{59988703-AE00-4F3A-BBAB-C77F2056A0E1}"/>
    <cellStyle name="Comma 4 4 3_ACT Segment adj EBITDA" xfId="12792" xr:uid="{F6482565-D69E-4D0D-A05E-8FF846BEE517}"/>
    <cellStyle name="Comma 4 4 4" xfId="12793" xr:uid="{828F8C37-1003-4E4A-91FF-0EB5A2AFD19E}"/>
    <cellStyle name="Comma 4 4 4 2" xfId="12794" xr:uid="{EE05C121-F8E0-407E-B123-3B0AEE2FED29}"/>
    <cellStyle name="Comma 4 4 4 2 2" xfId="12795" xr:uid="{8C245BB5-6B23-41A9-90C8-D33261C251C7}"/>
    <cellStyle name="Comma 4 4 4 2 2 2" xfId="12796" xr:uid="{E8A702F0-E93A-4FA1-98CA-EB49B63EAC6F}"/>
    <cellStyle name="Comma 4 4 4 2 2_ACT_NIBD EQ" xfId="12797" xr:uid="{A9C0CB1D-55E2-4109-BE68-CDDDA45254B2}"/>
    <cellStyle name="Comma 4 4 4 2 3" xfId="12798" xr:uid="{191061F7-A347-4D29-9E83-487F8A6653AC}"/>
    <cellStyle name="Comma 4 4 4 2_ACT Segment adj EBITDA" xfId="12799" xr:uid="{BCA50E2E-1696-4DD3-B5AB-3809764251BB}"/>
    <cellStyle name="Comma 4 4 4 3" xfId="12800" xr:uid="{D6D14336-68A0-4382-AFBF-F23AE878A409}"/>
    <cellStyle name="Comma 4 4 4 3 2" xfId="12801" xr:uid="{41CFE4D8-B87C-4F6B-92F9-82E5C9092495}"/>
    <cellStyle name="Comma 4 4 4 3_ACT_NIBD EQ" xfId="12802" xr:uid="{8CD9C475-61F1-41B2-B2C4-7D57F2BED418}"/>
    <cellStyle name="Comma 4 4 4 4" xfId="12803" xr:uid="{A0D9980A-08DC-49BA-81E7-F51DE8CA3861}"/>
    <cellStyle name="Comma 4 4 4 5" xfId="12804" xr:uid="{F0FE56F3-7616-41BC-A99B-D5F693259966}"/>
    <cellStyle name="Comma 4 4 4_ACT Segment adj EBITDA" xfId="12805" xr:uid="{08E3F5A8-37AA-497B-A6E9-2DB18231F1E5}"/>
    <cellStyle name="Comma 4 4 5" xfId="12806" xr:uid="{68A2E2EC-BCDB-44D8-BD3D-136A4052787C}"/>
    <cellStyle name="Comma 4 4 5 2" xfId="12807" xr:uid="{D9D24398-E72E-4B8F-87BA-DC6511B9827F}"/>
    <cellStyle name="Comma 4 4 5 2 2" xfId="12808" xr:uid="{00F1B4D2-BFC0-40D6-98E3-F84A0EDC37CF}"/>
    <cellStyle name="Comma 4 4 5 2_ACT_NIBD EQ" xfId="12809" xr:uid="{125E1C37-5503-4D07-88AE-C2F7F15FD48C}"/>
    <cellStyle name="Comma 4 4 5 3" xfId="12810" xr:uid="{64ADE10B-96A9-41C2-B5CB-FADDDCD3A583}"/>
    <cellStyle name="Comma 4 4 5_ACT Segment adj EBITDA" xfId="12811" xr:uid="{74D4EDD6-0C0E-45D2-90EE-E2F5A9964998}"/>
    <cellStyle name="Comma 4 4 6" xfId="12812" xr:uid="{5BB18D2B-2B44-4013-985D-2F5759E58B71}"/>
    <cellStyle name="Comma 4 4 6 2" xfId="12813" xr:uid="{E62EF479-1943-4D86-B075-2ED5E0978EBF}"/>
    <cellStyle name="Comma 4 4 6_ACT_NIBD EQ" xfId="12814" xr:uid="{52E2070D-B28F-4E5A-AAFF-35C4C0B08995}"/>
    <cellStyle name="Comma 4 4 7" xfId="12815" xr:uid="{30A098CA-35EC-42A3-B6E5-7E3FDBA71CB6}"/>
    <cellStyle name="Comma 4 4 8" xfId="12816" xr:uid="{62A0C37C-EB7F-46B3-AEC9-47B6E420CB64}"/>
    <cellStyle name="Comma 4 4 9" xfId="12817" xr:uid="{C10D8AF2-3135-49EB-A1EA-3564F618B6BA}"/>
    <cellStyle name="Comma 4 4_ACT Segment adj EBITDA" xfId="12818" xr:uid="{60C231B1-4403-44AF-8B34-FD35252717E8}"/>
    <cellStyle name="Comma 4 5" xfId="12819" xr:uid="{D0429F84-EE95-4784-A325-4DF00FB9F8DC}"/>
    <cellStyle name="Comma 4 5 10" xfId="12820" xr:uid="{D230452A-7BC9-4A55-8CC5-DB7FED2CB75A}"/>
    <cellStyle name="Comma 4 5 2" xfId="12821" xr:uid="{82F54AD0-E4C1-4BD8-9EA6-4CE14B360C8A}"/>
    <cellStyle name="Comma 4 5 2 2" xfId="12822" xr:uid="{6F997541-9114-4D10-A64D-1D6DCA46EF1A}"/>
    <cellStyle name="Comma 4 5 2 2 2" xfId="12823" xr:uid="{1FEBC6A3-946C-4B16-AD6E-710A2C332549}"/>
    <cellStyle name="Comma 4 5 2 2_ACT Segment adj EBITDA" xfId="12824" xr:uid="{B21DF5A6-D014-4676-8763-1820EACD1624}"/>
    <cellStyle name="Comma 4 5 2 3" xfId="12825" xr:uid="{A461178F-D5A4-42FF-992F-0212615BEF68}"/>
    <cellStyle name="Comma 4 5 2_ACT Segment adj EBITDA" xfId="12826" xr:uid="{8FAF2589-D033-47FD-AB8C-7C3642443B60}"/>
    <cellStyle name="Comma 4 5 3" xfId="12827" xr:uid="{D4B6026B-AC8C-4AD7-B71F-A27D9F7D94F7}"/>
    <cellStyle name="Comma 4 5 3 2" xfId="12828" xr:uid="{E5AD21A0-BE45-497F-BA1D-01A957A6FBD3}"/>
    <cellStyle name="Comma 4 5 3_ACT Segment adj EBITDA" xfId="12829" xr:uid="{3441E8C7-BC8F-4C88-8306-AE446EA5816C}"/>
    <cellStyle name="Comma 4 5 4" xfId="12830" xr:uid="{D191A61C-D507-411C-B927-73FED4200734}"/>
    <cellStyle name="Comma 4 5 5" xfId="12831" xr:uid="{1A03AEC9-99CF-4999-A2E8-302DF95FCF7C}"/>
    <cellStyle name="Comma 4 5 6" xfId="12832" xr:uid="{FFF5A1AF-373E-42BE-A5C1-EB34A0C2B4D6}"/>
    <cellStyle name="Comma 4 5 7" xfId="12833" xr:uid="{ABB94FD5-D4EE-48B0-9A2C-9671E2FF0E25}"/>
    <cellStyle name="Comma 4 5 8" xfId="12834" xr:uid="{4DE51087-B92E-4143-BBA6-812544EA721B}"/>
    <cellStyle name="Comma 4 5 9" xfId="12835" xr:uid="{A6ED262D-C2DC-4804-8716-96C800B0C59E}"/>
    <cellStyle name="Comma 4 5_ACT Segment adj EBITDA" xfId="12836" xr:uid="{FD3B5959-53B2-4131-A009-4FD5365C0757}"/>
    <cellStyle name="Comma 4 6" xfId="12837" xr:uid="{B6ABD283-D555-439F-9E39-00AFCECF8882}"/>
    <cellStyle name="Comma 4 6 10" xfId="12838" xr:uid="{EBBFFFC7-AD5E-4FC1-A681-38A8EFFEACD6}"/>
    <cellStyle name="Comma 4 6 2" xfId="12839" xr:uid="{ADB8D7D6-60BB-4B80-AA15-38A1CE36D8B2}"/>
    <cellStyle name="Comma 4 6 2 2" xfId="12840" xr:uid="{73BA6148-D8DA-47E3-98EA-A6B08B303581}"/>
    <cellStyle name="Comma 4 6 2 2 2" xfId="12841" xr:uid="{D09B557A-2FA4-427E-86B7-9FA103CDF892}"/>
    <cellStyle name="Comma 4 6 2 2_ACT_NIBD EQ" xfId="12842" xr:uid="{1310DEA1-5BB2-4E7F-9B88-66F9F4E31FEE}"/>
    <cellStyle name="Comma 4 6 2 3" xfId="12843" xr:uid="{7A0B7C87-2AFC-4FEA-8CE9-C2DF06C8B129}"/>
    <cellStyle name="Comma 4 6 2_ACT Segment adj EBITDA" xfId="12844" xr:uid="{CD9DB8D6-FD41-4539-9FC6-945A92CEFEEE}"/>
    <cellStyle name="Comma 4 6 3" xfId="12845" xr:uid="{2AD4DF30-F673-4AD0-B540-7AB6BDAABA9C}"/>
    <cellStyle name="Comma 4 6 3 2" xfId="12846" xr:uid="{F874EE17-9A4C-4323-8B3A-E73B97C748D8}"/>
    <cellStyle name="Comma 4 6 3_ACT Segment adj EBITDA" xfId="12847" xr:uid="{434F805F-41A9-4E71-B1A8-3A268F5E88DE}"/>
    <cellStyle name="Comma 4 6 4" xfId="12848" xr:uid="{B8E2A257-695D-4FC1-BDF0-F13DBECBF470}"/>
    <cellStyle name="Comma 4 6 5" xfId="12849" xr:uid="{4DD5D3EA-E518-4FFD-80FB-6FF446A9732C}"/>
    <cellStyle name="Comma 4 6 6" xfId="12850" xr:uid="{B1C36570-6251-4588-A0CE-BB6FBAFD1BC9}"/>
    <cellStyle name="Comma 4 6 7" xfId="12851" xr:uid="{62E3138F-5BA7-4FA3-B524-3AC1757E9DBA}"/>
    <cellStyle name="Comma 4 6 8" xfId="12852" xr:uid="{05B5A23E-BF84-4A8F-83AB-76E7B121A412}"/>
    <cellStyle name="Comma 4 6 9" xfId="12853" xr:uid="{EBDD13C0-49EF-4885-A4EC-0224E46F6D0A}"/>
    <cellStyle name="Comma 4 6_ACT Segment adj EBITDA" xfId="12854" xr:uid="{AA31C139-2611-4588-A909-F8F1B393C061}"/>
    <cellStyle name="Comma 4 7" xfId="12855" xr:uid="{33EA6BB9-B9FD-4703-8464-BB350B93D04F}"/>
    <cellStyle name="Comma 4 7 10" xfId="12856" xr:uid="{E3AC9E85-5849-42D1-8CAB-9318B5BC14E0}"/>
    <cellStyle name="Comma 4 7 2" xfId="12857" xr:uid="{487209DC-9797-4F54-904B-34F29A72831E}"/>
    <cellStyle name="Comma 4 7 2 2" xfId="12858" xr:uid="{B007603E-EC2C-425A-81B1-7E4F81FDDD5C}"/>
    <cellStyle name="Comma 4 7 2 2 2" xfId="12859" xr:uid="{305D18D4-9A13-4177-9166-CD8503A836BE}"/>
    <cellStyle name="Comma 4 7 2 2_ACT_NIBD EQ" xfId="12860" xr:uid="{AD54E66A-6A63-4EC4-A380-B4D2AFBFA0EF}"/>
    <cellStyle name="Comma 4 7 2 3" xfId="12861" xr:uid="{6AAA705A-55E8-44ED-80E1-0CE81D97308B}"/>
    <cellStyle name="Comma 4 7 2_ACT Segment adj EBITDA" xfId="12862" xr:uid="{DCD29C83-8E90-4875-8DD2-4F5E4323D134}"/>
    <cellStyle name="Comma 4 7 3" xfId="12863" xr:uid="{064CCD75-F23E-4DD2-B0CA-9A1BF723C2E3}"/>
    <cellStyle name="Comma 4 7 3 2" xfId="12864" xr:uid="{687EF23A-A3EE-4231-B061-F0A12D3BF6B2}"/>
    <cellStyle name="Comma 4 7 3_ACT Segment adj EBITDA" xfId="12865" xr:uid="{07BDE7EA-E5BB-4F77-BE11-07087E304471}"/>
    <cellStyle name="Comma 4 7 4" xfId="12866" xr:uid="{801D0ED0-BEEE-40FE-87A8-6D81E56B5329}"/>
    <cellStyle name="Comma 4 7 5" xfId="12867" xr:uid="{9BF6CEE8-37A4-416A-91FC-4333A0199D07}"/>
    <cellStyle name="Comma 4 7 6" xfId="12868" xr:uid="{5520782E-E990-494A-9323-660F416E463E}"/>
    <cellStyle name="Comma 4 7 7" xfId="12869" xr:uid="{C8684A93-836B-4936-8252-8358F04C4277}"/>
    <cellStyle name="Comma 4 7 8" xfId="12870" xr:uid="{45B1D6CC-CBFD-4576-859F-636D6031B148}"/>
    <cellStyle name="Comma 4 7 9" xfId="12871" xr:uid="{5FAA8727-6D12-4737-B4FD-BFC4C0CE6829}"/>
    <cellStyle name="Comma 4 7_ACT Segment adj EBITDA" xfId="12872" xr:uid="{F249F898-CA02-4AA9-B3FF-9452F35C31BA}"/>
    <cellStyle name="Comma 4 8" xfId="12873" xr:uid="{2052EFE1-3C03-4B75-A125-9933CBFFD89A}"/>
    <cellStyle name="Comma 4 8 2" xfId="12874" xr:uid="{1A128A96-6A96-4705-97A6-E5A184084863}"/>
    <cellStyle name="Comma 4 8 2 2" xfId="12875" xr:uid="{A5828458-5E79-4943-9900-22E5B76BEB09}"/>
    <cellStyle name="Comma 4 8 2 2 2" xfId="12876" xr:uid="{37122586-6DCC-4E97-BF45-2514E2589F01}"/>
    <cellStyle name="Comma 4 8 2 2_ACT_NIBD EQ" xfId="12877" xr:uid="{DFB820E0-734C-47DC-9532-FCD55815910A}"/>
    <cellStyle name="Comma 4 8 2 3" xfId="12878" xr:uid="{75F8C72C-9116-47E7-BDDB-8BC586027496}"/>
    <cellStyle name="Comma 4 8 2_ACT_NIBD EQ" xfId="12879" xr:uid="{651E26BF-838F-4CF0-9228-F8D2001192D0}"/>
    <cellStyle name="Comma 4 8 3" xfId="12880" xr:uid="{D3A29C24-B846-45C8-8D61-1BE9E557314E}"/>
    <cellStyle name="Comma 4 8 3 2" xfId="12881" xr:uid="{18F734AD-88A4-4B8F-9F81-87C3A2F1DB62}"/>
    <cellStyle name="Comma 4 8 3_ACT_NIBD EQ" xfId="12882" xr:uid="{B14CA0AB-4FC2-438B-8D03-B139DF53F488}"/>
    <cellStyle name="Comma 4 8 4" xfId="12883" xr:uid="{B26ABFBA-81D8-4934-A719-B1EFF31EC5A0}"/>
    <cellStyle name="Comma 4 8_ACT Segment adj EBITDA" xfId="12884" xr:uid="{D27D5DA0-7209-4DD3-9D7D-964A19B40B88}"/>
    <cellStyle name="Comma 4 9" xfId="12885" xr:uid="{473D9DE3-751B-457E-9038-BC83C8DB1200}"/>
    <cellStyle name="Comma 4_ACT Segment adj EBITDA" xfId="12886" xr:uid="{1D19F328-30FF-410A-9184-53C25FD56028}"/>
    <cellStyle name="Comma 40" xfId="12887" xr:uid="{BBAD3EF0-A5AC-4339-ADE6-FAFD23EB6707}"/>
    <cellStyle name="Comma 5" xfId="12888" xr:uid="{84A51D89-B270-4B11-9EAE-E3E9C76F565A}"/>
    <cellStyle name="Comma 5 10" xfId="12889" xr:uid="{D7C0765E-E527-4F8A-A260-5EB86AC2A389}"/>
    <cellStyle name="Comma 5 2" xfId="12890" xr:uid="{E4F770F6-0F76-4130-8755-A0756696A5E3}"/>
    <cellStyle name="Comma 5 2 2" xfId="12891" xr:uid="{F0DCC344-9C47-42EC-94BF-18D2EF44886F}"/>
    <cellStyle name="Comma 5 2 2 2" xfId="12892" xr:uid="{F072C777-A902-4EC5-A51B-4D2C118914A7}"/>
    <cellStyle name="Comma 5 2 2 2 2" xfId="12893" xr:uid="{21D213E6-195E-4EA7-BB2E-A7770A4579A5}"/>
    <cellStyle name="Comma 5 2 2 2 2 2" xfId="12894" xr:uid="{7FB784FE-961C-461D-B6C5-D15883706DE5}"/>
    <cellStyle name="Comma 5 2 2 2 2 2 2" xfId="12895" xr:uid="{33834BCA-CBFD-4B8A-89D2-C9366C813A55}"/>
    <cellStyle name="Comma 5 2 2 2 2 2_ACT_NIBD EQ" xfId="12896" xr:uid="{5C8FB822-C7D8-4BD1-9E4A-5384D5ED3CA8}"/>
    <cellStyle name="Comma 5 2 2 2 2 3" xfId="12897" xr:uid="{E72CA3C9-476E-4468-9D4A-7BECEA844AD2}"/>
    <cellStyle name="Comma 5 2 2 2 2_ACT_NIBD EQ" xfId="12898" xr:uid="{A08BF2DF-6C00-4B10-BC54-0AD2255871D8}"/>
    <cellStyle name="Comma 5 2 2 2 3" xfId="12899" xr:uid="{A72A9275-A88B-4854-8534-D1D0B027FC20}"/>
    <cellStyle name="Comma 5 2 2 2 3 2" xfId="12900" xr:uid="{F3268C2D-55C3-40BD-B895-7B1018E41E0B}"/>
    <cellStyle name="Comma 5 2 2 2 3_ACT_NIBD EQ" xfId="12901" xr:uid="{570058EF-34FB-40CB-8443-3C0D26EA36BF}"/>
    <cellStyle name="Comma 5 2 2 2 4" xfId="12902" xr:uid="{594E88CA-6499-4DD8-B2B4-D56DF671F62C}"/>
    <cellStyle name="Comma 5 2 2 2 5" xfId="12903" xr:uid="{74C5DE5C-8616-4E2A-9D1A-4A144519D80C}"/>
    <cellStyle name="Comma 5 2 2 2_ACT Segment adj EBITDA" xfId="12904" xr:uid="{5FE63177-EB00-458A-811A-18D0EE194D1E}"/>
    <cellStyle name="Comma 5 2 2 3" xfId="12905" xr:uid="{6875018F-4ED0-477E-905F-F04EBDB9EDA8}"/>
    <cellStyle name="Comma 5 2 2 3 2" xfId="12906" xr:uid="{4AD5AD51-230C-472E-ABDF-9000E9915F84}"/>
    <cellStyle name="Comma 5 2 2 3 2 2" xfId="12907" xr:uid="{4C0227B1-BD5E-414B-9950-63682854188D}"/>
    <cellStyle name="Comma 5 2 2 3 2 2 2" xfId="12908" xr:uid="{7C6FCDA2-0CAB-47FE-955D-95B928445499}"/>
    <cellStyle name="Comma 5 2 2 3 2 2_ACT_NIBD EQ" xfId="12909" xr:uid="{C2E41F85-B311-408D-9579-EAEF2592ADEA}"/>
    <cellStyle name="Comma 5 2 2 3 2 3" xfId="12910" xr:uid="{83921F63-CC24-4809-B52B-972AE5E6B23E}"/>
    <cellStyle name="Comma 5 2 2 3 2_ACT_NIBD EQ" xfId="12911" xr:uid="{602A1D62-294F-4A7B-81E4-99C4BE52CEDE}"/>
    <cellStyle name="Comma 5 2 2 3 3" xfId="12912" xr:uid="{D09A86C9-FAB6-4002-8428-56BB3DCD9254}"/>
    <cellStyle name="Comma 5 2 2 3 3 2" xfId="12913" xr:uid="{8E44A978-8443-48DF-879A-C1E1C82A611A}"/>
    <cellStyle name="Comma 5 2 2 3 3_ACT_NIBD EQ" xfId="12914" xr:uid="{854D14FC-3D2C-4407-9830-33A6E64765BA}"/>
    <cellStyle name="Comma 5 2 2 3 4" xfId="12915" xr:uid="{DF255E4B-3A25-4A70-9CF3-6869DD22B180}"/>
    <cellStyle name="Comma 5 2 2 3 5" xfId="12916" xr:uid="{31ECFFD4-A42B-4B14-927A-8C9BC97532A1}"/>
    <cellStyle name="Comma 5 2 2 3_ACT Segment adj EBITDA" xfId="12917" xr:uid="{5C2AEDFF-7A1C-46C2-A96F-72FECBC1CE76}"/>
    <cellStyle name="Comma 5 2 2 4" xfId="12918" xr:uid="{AD049E4C-CA3D-4233-9C42-B4652197BF50}"/>
    <cellStyle name="Comma 5 2 2 4 2" xfId="12919" xr:uid="{CC6E360B-09F3-4E24-BA0C-C9D673BE9C1A}"/>
    <cellStyle name="Comma 5 2 2 4 2 2" xfId="12920" xr:uid="{B1478C38-A3CA-4CC1-A49A-F5367EF0ABE4}"/>
    <cellStyle name="Comma 5 2 2 4 2 2 2" xfId="12921" xr:uid="{73071383-40A0-4A69-AAB3-119A472324B7}"/>
    <cellStyle name="Comma 5 2 2 4 2 2_ACT_NIBD EQ" xfId="12922" xr:uid="{E43CA510-CC2B-445C-A6B7-210D123644E9}"/>
    <cellStyle name="Comma 5 2 2 4 2 3" xfId="12923" xr:uid="{E5A1EF83-379C-43B4-9B02-61455F2E02C4}"/>
    <cellStyle name="Comma 5 2 2 4 2_ACT_NIBD EQ" xfId="12924" xr:uid="{F44EC0ED-08A8-4192-B638-38E4C066AC3A}"/>
    <cellStyle name="Comma 5 2 2 4 3" xfId="12925" xr:uid="{BAE3E9D6-EBBD-4970-B209-9CEFC0D97322}"/>
    <cellStyle name="Comma 5 2 2 4 3 2" xfId="12926" xr:uid="{76049371-9641-4BF9-8E9A-ED586015FE76}"/>
    <cellStyle name="Comma 5 2 2 4 3_ACT_NIBD EQ" xfId="12927" xr:uid="{B0EE9ECE-3E0B-4507-8023-1D987EA2E3DC}"/>
    <cellStyle name="Comma 5 2 2 4 4" xfId="12928" xr:uid="{FE3832AA-9C51-471B-A759-E4A9B31722C0}"/>
    <cellStyle name="Comma 5 2 2 4 5" xfId="12929" xr:uid="{84D91AEC-2321-42C8-92AD-67146F753C62}"/>
    <cellStyle name="Comma 5 2 2 4_ACT Segment adj EBITDA" xfId="12930" xr:uid="{7B1074FA-CC6C-4106-B3F2-9816AC133B08}"/>
    <cellStyle name="Comma 5 2 2 5" xfId="12931" xr:uid="{9AA0AA59-7CB9-4701-997A-E98B115A6F7F}"/>
    <cellStyle name="Comma 5 2 2 5 2" xfId="12932" xr:uid="{D2A5A4B6-EEC5-45D6-A37D-FEC09784F7B8}"/>
    <cellStyle name="Comma 5 2 2 5 2 2" xfId="12933" xr:uid="{114E174A-193E-4E30-A1CF-BF58BAE3A81C}"/>
    <cellStyle name="Comma 5 2 2 5 2_ACT_NIBD EQ" xfId="12934" xr:uid="{ECDE85C9-1E03-436E-94EF-71D63AD154D4}"/>
    <cellStyle name="Comma 5 2 2 5 3" xfId="12935" xr:uid="{D109AA33-B002-4C63-8C1C-8B326A3A2620}"/>
    <cellStyle name="Comma 5 2 2 5_ACT_NIBD EQ" xfId="12936" xr:uid="{48825C7B-919D-4746-A319-5A59E1B17521}"/>
    <cellStyle name="Comma 5 2 2 6" xfId="12937" xr:uid="{013D83AB-FB0A-43B6-9B95-3B61B7414ADA}"/>
    <cellStyle name="Comma 5 2 2 6 2" xfId="12938" xr:uid="{12868099-6E59-48F1-BC8E-77B2EB7DACB8}"/>
    <cellStyle name="Comma 5 2 2 6_ACT_NIBD EQ" xfId="12939" xr:uid="{FFCBBD99-E12C-4DF8-B7C2-6BEA89542CD0}"/>
    <cellStyle name="Comma 5 2 2 7" xfId="12940" xr:uid="{C0D385FB-B260-4B61-8BC6-FF8ACC49E5C0}"/>
    <cellStyle name="Comma 5 2 2 8" xfId="12941" xr:uid="{C8EE9811-E3B2-4CB4-89B3-FA211752737B}"/>
    <cellStyle name="Comma 5 2 2_ACT Segment adj EBITDA" xfId="12942" xr:uid="{5C8EAD0E-8AB9-4490-A1AC-56E1D78E0246}"/>
    <cellStyle name="Comma 5 2 3" xfId="12943" xr:uid="{AE20FBEF-5AAE-4B7A-8B55-A2DFEA29BCC2}"/>
    <cellStyle name="Comma 5 2 3 2" xfId="12944" xr:uid="{3F368E5F-4287-467C-8C15-FD8A62E8D6F8}"/>
    <cellStyle name="Comma 5 2 3 2 2" xfId="12945" xr:uid="{3F74ABA6-DB36-4315-BA2A-49CDD2095DE3}"/>
    <cellStyle name="Comma 5 2 3 2 2 2" xfId="12946" xr:uid="{5400CAA6-056C-4C2E-99BC-9AE46BD18DFE}"/>
    <cellStyle name="Comma 5 2 3 2 2_ACT_NIBD EQ" xfId="12947" xr:uid="{02A83AAE-0C69-4D1D-BEA3-BFB2F633C472}"/>
    <cellStyle name="Comma 5 2 3 2 3" xfId="12948" xr:uid="{BA6A321C-EC54-4431-973C-8A87ECCAEF91}"/>
    <cellStyle name="Comma 5 2 3 2_ACT_NIBD EQ" xfId="12949" xr:uid="{DE0F69AD-D834-476F-B253-D26529F85D32}"/>
    <cellStyle name="Comma 5 2 3 3" xfId="12950" xr:uid="{5CF98187-C6E0-4A7A-B991-23763B9CF490}"/>
    <cellStyle name="Comma 5 2 3 3 2" xfId="12951" xr:uid="{524B5AE7-14B3-4B81-8426-69225E713261}"/>
    <cellStyle name="Comma 5 2 3 3_ACT_NIBD EQ" xfId="12952" xr:uid="{B7EC76DD-B7C2-4FFE-AF55-2E305B16E80E}"/>
    <cellStyle name="Comma 5 2 3 4" xfId="12953" xr:uid="{6E8DA14A-BA63-480E-87AB-7F29A848D1BA}"/>
    <cellStyle name="Comma 5 2 3 5" xfId="12954" xr:uid="{0F4F685A-006A-4275-951D-12224AA96574}"/>
    <cellStyle name="Comma 5 2 3_ACT Segment adj EBITDA" xfId="12955" xr:uid="{26726F73-4319-4656-B644-883A9F3266CB}"/>
    <cellStyle name="Comma 5 2 4" xfId="12956" xr:uid="{23ACDBF5-A28B-4F9B-8784-3CD0783C3E20}"/>
    <cellStyle name="Comma 5 2 4 2" xfId="12957" xr:uid="{C9A6B765-0058-46DF-A6A3-8D0FFD387BF7}"/>
    <cellStyle name="Comma 5 2 4 2 2" xfId="12958" xr:uid="{A4E96E77-C4C9-473D-A04A-803359909DD7}"/>
    <cellStyle name="Comma 5 2 4 2 2 2" xfId="12959" xr:uid="{E77F88E3-2D05-4266-A188-67410A42CEEA}"/>
    <cellStyle name="Comma 5 2 4 2 2_ACT_NIBD EQ" xfId="12960" xr:uid="{5034A35E-6685-4D41-B9E0-7090FB849BBF}"/>
    <cellStyle name="Comma 5 2 4 2 3" xfId="12961" xr:uid="{99110516-C969-4263-9D58-34D6F3846C22}"/>
    <cellStyle name="Comma 5 2 4 2_ACT_NIBD EQ" xfId="12962" xr:uid="{85BBE799-7EC1-4793-95CA-669B390905C9}"/>
    <cellStyle name="Comma 5 2 4 3" xfId="12963" xr:uid="{10ED556A-7340-4308-9588-67DD8A32E8CE}"/>
    <cellStyle name="Comma 5 2 4 3 2" xfId="12964" xr:uid="{A0F2F4EB-6CD3-47CD-83FE-AF10B1FD3A21}"/>
    <cellStyle name="Comma 5 2 4 3_ACT_NIBD EQ" xfId="12965" xr:uid="{01436CED-ED81-4AE5-882D-7130CE915E3D}"/>
    <cellStyle name="Comma 5 2 4 4" xfId="12966" xr:uid="{BEB80FE9-BCA4-483B-A7F1-1F7E64155775}"/>
    <cellStyle name="Comma 5 2 4 5" xfId="12967" xr:uid="{EA0533C8-E7F9-46AB-8FBF-053AE4DCC64A}"/>
    <cellStyle name="Comma 5 2 4_ACT Segment adj EBITDA" xfId="12968" xr:uid="{A5F708AE-F473-40BF-8AB6-1F54036B9DC5}"/>
    <cellStyle name="Comma 5 2 5" xfId="12969" xr:uid="{50F4FCEC-464D-44F9-B8FC-46F03C711D3C}"/>
    <cellStyle name="Comma 5 2 5 2" xfId="12970" xr:uid="{2AC5E962-D80E-4E92-AE49-54D404AEC72A}"/>
    <cellStyle name="Comma 5 2 5 2 2" xfId="12971" xr:uid="{5A53B698-CC88-404F-A53C-F77317A3DFD3}"/>
    <cellStyle name="Comma 5 2 5 2 2 2" xfId="12972" xr:uid="{72A89593-50BD-4F5A-86CC-D8C193651992}"/>
    <cellStyle name="Comma 5 2 5 2 2_ACT_NIBD EQ" xfId="12973" xr:uid="{25BC9CE5-CCC7-47B7-A076-6674A5D4E882}"/>
    <cellStyle name="Comma 5 2 5 2 3" xfId="12974" xr:uid="{2C6FF017-8B6F-4608-8C47-835C068DA05F}"/>
    <cellStyle name="Comma 5 2 5 2_ACT_NIBD EQ" xfId="12975" xr:uid="{FA107BAC-2B70-415A-809B-122C445DF03A}"/>
    <cellStyle name="Comma 5 2 5 3" xfId="12976" xr:uid="{9DD5974D-584F-4765-9F02-F92EB2C7BC51}"/>
    <cellStyle name="Comma 5 2 5 3 2" xfId="12977" xr:uid="{C08987B4-B595-441E-9A85-C85AFD6FD5AB}"/>
    <cellStyle name="Comma 5 2 5 3_ACT_NIBD EQ" xfId="12978" xr:uid="{D1ABE2E9-FDCF-4361-AB79-432F3D9F3924}"/>
    <cellStyle name="Comma 5 2 5 4" xfId="12979" xr:uid="{5D41590B-E47C-43C5-A7C4-EACED1DD3E16}"/>
    <cellStyle name="Comma 5 2 5 5" xfId="12980" xr:uid="{1C19B0A6-33B0-41CC-B02D-B19544885A17}"/>
    <cellStyle name="Comma 5 2 5_ACT Segment adj EBITDA" xfId="12981" xr:uid="{03C0D66A-A64A-4704-BAD1-9C11F9037DEB}"/>
    <cellStyle name="Comma 5 2 6" xfId="12982" xr:uid="{E44063D3-92BC-46B5-AB71-C30AC9B426E3}"/>
    <cellStyle name="Comma 5 2 6 2" xfId="12983" xr:uid="{DAE0A68C-A817-4B2B-B0EA-059FAFE6D6EF}"/>
    <cellStyle name="Comma 5 2 6 2 2" xfId="12984" xr:uid="{09476117-5FE1-43DD-A502-B1F7EEBEE0A0}"/>
    <cellStyle name="Comma 5 2 6 2_ACT_NIBD EQ" xfId="12985" xr:uid="{4540B3D9-4298-478D-8D30-DBB15C696932}"/>
    <cellStyle name="Comma 5 2 6 3" xfId="12986" xr:uid="{E0A7FCCF-D7BD-44C5-810C-2BC413650823}"/>
    <cellStyle name="Comma 5 2 6_ACT_NIBD EQ" xfId="12987" xr:uid="{2E00E72A-1032-41BD-9C92-984BED39776A}"/>
    <cellStyle name="Comma 5 2 7" xfId="12988" xr:uid="{4D09429E-13D1-4979-AA0B-D57421A25971}"/>
    <cellStyle name="Comma 5 2 7 2" xfId="12989" xr:uid="{2DDFA363-5617-4A72-8108-646D7EDB7E89}"/>
    <cellStyle name="Comma 5 2 7_ACT_NIBD EQ" xfId="12990" xr:uid="{F7989F78-6E35-49AC-B3A5-CCF97CCEA277}"/>
    <cellStyle name="Comma 5 2 8" xfId="12991" xr:uid="{B542ADC5-863E-41E6-8CC5-B7B9189ECC99}"/>
    <cellStyle name="Comma 5 2 9" xfId="12992" xr:uid="{DB8A29B6-C748-412D-93D1-4F07ABBF39A7}"/>
    <cellStyle name="Comma 5 2_ACT Segment adj EBITDA" xfId="12993" xr:uid="{818FD4B6-5BDC-47AD-8BBA-555B9FE85622}"/>
    <cellStyle name="Comma 5 3" xfId="12994" xr:uid="{98A347AE-F265-4C1E-B0CF-17C789041C01}"/>
    <cellStyle name="Comma 5 3 2" xfId="12995" xr:uid="{2CB39042-C546-4A2B-BB39-8529502A658D}"/>
    <cellStyle name="Comma 5 3 2 2" xfId="12996" xr:uid="{94757DF5-2430-4361-AAB4-30CC589C1D3C}"/>
    <cellStyle name="Comma 5 3 2 2 2" xfId="12997" xr:uid="{06A03A85-C107-4DFB-A021-86A9697E698B}"/>
    <cellStyle name="Comma 5 3 2 2 2 2" xfId="12998" xr:uid="{400E3E4F-192C-4341-B4F6-A73A8FDF2F47}"/>
    <cellStyle name="Comma 5 3 2 2 2_ACT_NIBD EQ" xfId="12999" xr:uid="{4379806F-518E-4072-BBE6-275A91FBE8F4}"/>
    <cellStyle name="Comma 5 3 2 2 3" xfId="13000" xr:uid="{1B08384B-2F2F-40FF-84CB-781A3F3FF818}"/>
    <cellStyle name="Comma 5 3 2 2_ACT_NIBD EQ" xfId="13001" xr:uid="{6F515AF9-FE9A-4FB2-AFD5-E5E0575106E4}"/>
    <cellStyle name="Comma 5 3 2 3" xfId="13002" xr:uid="{839824BD-0FD3-433D-84C4-DAC9DB1A7C2D}"/>
    <cellStyle name="Comma 5 3 2 3 2" xfId="13003" xr:uid="{C3B335A6-BCAB-4065-A377-A148E6EF1D9D}"/>
    <cellStyle name="Comma 5 3 2 3_ACT_NIBD EQ" xfId="13004" xr:uid="{F672C4DA-6CE2-4E67-8CD6-3C72DA71062A}"/>
    <cellStyle name="Comma 5 3 2 4" xfId="13005" xr:uid="{ED6B0FFA-4FD1-4825-8037-633F01531541}"/>
    <cellStyle name="Comma 5 3 2 5" xfId="13006" xr:uid="{14F8CF0A-286D-410B-A985-5DE0EE07FC06}"/>
    <cellStyle name="Comma 5 3 2_ACT Segment adj EBITDA" xfId="13007" xr:uid="{5533A5E6-9A7D-4F35-A506-BD40E762D3F9}"/>
    <cellStyle name="Comma 5 3 3" xfId="13008" xr:uid="{E24F45EF-EBB1-49AE-9055-4A05F5637888}"/>
    <cellStyle name="Comma 5 3 3 2" xfId="13009" xr:uid="{BB69698E-FCEF-4A1C-811D-5C0ECBA6DF7E}"/>
    <cellStyle name="Comma 5 3 3 2 2" xfId="13010" xr:uid="{FFF02F66-9335-4E1B-B570-29964BC49077}"/>
    <cellStyle name="Comma 5 3 3 2 2 2" xfId="13011" xr:uid="{5FB8D285-2902-4754-BF91-AF85329150FC}"/>
    <cellStyle name="Comma 5 3 3 2 2_ACT_NIBD EQ" xfId="13012" xr:uid="{F0E2F700-77D8-46B8-B450-74B3E5798CBE}"/>
    <cellStyle name="Comma 5 3 3 2 3" xfId="13013" xr:uid="{D668B0CE-5FD1-4B97-8045-522ED7A78575}"/>
    <cellStyle name="Comma 5 3 3 2_ACT_NIBD EQ" xfId="13014" xr:uid="{050EB67A-55EB-46E3-AA4C-A0A6CBCAA9E1}"/>
    <cellStyle name="Comma 5 3 3 3" xfId="13015" xr:uid="{939F7123-41C2-422B-AD8B-177C4EF20C34}"/>
    <cellStyle name="Comma 5 3 3 3 2" xfId="13016" xr:uid="{6FEEB42E-8A4B-419D-948C-570ED9CF5BBE}"/>
    <cellStyle name="Comma 5 3 3 3_ACT_NIBD EQ" xfId="13017" xr:uid="{19B588B5-2AA6-44D6-98D2-1CEEEBA43E1E}"/>
    <cellStyle name="Comma 5 3 3 4" xfId="13018" xr:uid="{C20DA82D-1A94-48B4-988D-D494BF0E9ED4}"/>
    <cellStyle name="Comma 5 3 3 5" xfId="13019" xr:uid="{60EEF0C1-A4A8-4F98-A515-C9E9D5EF828B}"/>
    <cellStyle name="Comma 5 3 3_ACT Segment adj EBITDA" xfId="13020" xr:uid="{56D52928-61B5-4164-B906-D81D252287DF}"/>
    <cellStyle name="Comma 5 3 4" xfId="13021" xr:uid="{79232BD0-A204-4769-8807-9A79B8779AA1}"/>
    <cellStyle name="Comma 5 3 4 2" xfId="13022" xr:uid="{DE895C5E-8C4C-4169-9861-DCEF5BF1ACEA}"/>
    <cellStyle name="Comma 5 3 4 2 2" xfId="13023" xr:uid="{93AC0F59-164E-47B1-98E5-A2E918186E22}"/>
    <cellStyle name="Comma 5 3 4 2 2 2" xfId="13024" xr:uid="{4983D57B-D6D1-445B-886C-7877C3185149}"/>
    <cellStyle name="Comma 5 3 4 2 2_ACT_NIBD EQ" xfId="13025" xr:uid="{15D9C8F7-BB83-4F65-AEBC-65DC8C0B9A32}"/>
    <cellStyle name="Comma 5 3 4 2 3" xfId="13026" xr:uid="{94C28BB5-79A6-4A9F-B914-17D9EB9004DA}"/>
    <cellStyle name="Comma 5 3 4 2_ACT_NIBD EQ" xfId="13027" xr:uid="{A8CCFE65-4709-45EE-BA3A-6DA6767526C6}"/>
    <cellStyle name="Comma 5 3 4 3" xfId="13028" xr:uid="{B42EE30A-CA86-42DC-BB6F-AD95BDA9B10D}"/>
    <cellStyle name="Comma 5 3 4 3 2" xfId="13029" xr:uid="{4CADEE34-5079-4E74-B388-6515888D9DDA}"/>
    <cellStyle name="Comma 5 3 4 3_ACT_NIBD EQ" xfId="13030" xr:uid="{21627338-4892-4C19-A081-AB7C14B24898}"/>
    <cellStyle name="Comma 5 3 4 4" xfId="13031" xr:uid="{A3A630A5-38BB-4908-AB8C-0E4114F71850}"/>
    <cellStyle name="Comma 5 3 4 5" xfId="13032" xr:uid="{3D7DC99D-509D-4605-8874-F7986440C1BB}"/>
    <cellStyle name="Comma 5 3 4_ACT Segment adj EBITDA" xfId="13033" xr:uid="{03B26B47-981E-431C-8453-275AC6A31C10}"/>
    <cellStyle name="Comma 5 3 5" xfId="13034" xr:uid="{D8652AD3-D85C-4BED-9750-D820154B65DC}"/>
    <cellStyle name="Comma 5 3 5 2" xfId="13035" xr:uid="{10D6A059-14F0-4DB1-9A62-813B148E59E1}"/>
    <cellStyle name="Comma 5 3 5 2 2" xfId="13036" xr:uid="{99C6DD2C-C92A-42F6-B89B-EAA6534F841D}"/>
    <cellStyle name="Comma 5 3 5 2_ACT_NIBD EQ" xfId="13037" xr:uid="{82B08F3E-7A8F-4340-A9B4-EB5C3266B744}"/>
    <cellStyle name="Comma 5 3 5 3" xfId="13038" xr:uid="{5C940FE8-2364-4E00-8355-979E3BCF565A}"/>
    <cellStyle name="Comma 5 3 5_ACT_NIBD EQ" xfId="13039" xr:uid="{D73768A1-AB6D-4731-8945-7BB4144311E6}"/>
    <cellStyle name="Comma 5 3 6" xfId="13040" xr:uid="{EFC691FA-E447-4BA8-A806-06F7A6622A32}"/>
    <cellStyle name="Comma 5 3 6 2" xfId="13041" xr:uid="{B199C466-4F66-4526-8411-FC7B978073FC}"/>
    <cellStyle name="Comma 5 3 6_ACT_NIBD EQ" xfId="13042" xr:uid="{2EFD7387-E3F7-477A-9AD8-4C2A30D2D6BB}"/>
    <cellStyle name="Comma 5 3 7" xfId="13043" xr:uid="{1960F2D1-628C-4DFD-B90B-0C64F7FF75F6}"/>
    <cellStyle name="Comma 5 3 8" xfId="13044" xr:uid="{6FB07991-6E95-460C-BCD8-21703C597C97}"/>
    <cellStyle name="Comma 5 3_ACT Segment adj EBITDA" xfId="13045" xr:uid="{A15EE9F0-0EC9-4ED8-B023-A07CFDFA3F7F}"/>
    <cellStyle name="Comma 5 4" xfId="13046" xr:uid="{CBF79EA5-925D-4BA8-AB2A-F3700F3EE34B}"/>
    <cellStyle name="Comma 5 4 2" xfId="13047" xr:uid="{A89F0E74-742E-4C5B-ACA7-6E68E0663A5A}"/>
    <cellStyle name="Comma 5 4 2 2" xfId="13048" xr:uid="{6183D1CF-723B-4838-ABD7-788377E68262}"/>
    <cellStyle name="Comma 5 4 2 2 2" xfId="13049" xr:uid="{DFDD09F9-8039-4689-B2E4-53125C9F6819}"/>
    <cellStyle name="Comma 5 4 2 2_ACT_NIBD EQ" xfId="13050" xr:uid="{C880558D-E2E7-41AC-84C9-652BA0747080}"/>
    <cellStyle name="Comma 5 4 2 3" xfId="13051" xr:uid="{94E8AF74-8C9A-459A-9586-98AA941E788C}"/>
    <cellStyle name="Comma 5 4 2_ACT_NIBD EQ" xfId="13052" xr:uid="{22DCB002-768E-49F6-9CA1-06F9AE4FC6B9}"/>
    <cellStyle name="Comma 5 4 3" xfId="13053" xr:uid="{CB3F88C8-5AA1-4545-8EEB-E79EEC2B3BC8}"/>
    <cellStyle name="Comma 5 4 3 2" xfId="13054" xr:uid="{0E45E651-3583-4CDA-8BE4-3F0D4228883E}"/>
    <cellStyle name="Comma 5 4 3_ACT_NIBD EQ" xfId="13055" xr:uid="{F2EDC82A-4B15-4A04-A6F2-3FDB65540CA5}"/>
    <cellStyle name="Comma 5 4 4" xfId="13056" xr:uid="{660E2462-9B28-479F-832C-A9B9A27A004A}"/>
    <cellStyle name="Comma 5 4 5" xfId="13057" xr:uid="{3E4C40AF-9E93-4FB9-B96C-A1664AFF5A08}"/>
    <cellStyle name="Comma 5 4_ACT Segment adj EBITDA" xfId="13058" xr:uid="{5615156B-4152-4DBE-B04B-90084EC16032}"/>
    <cellStyle name="Comma 5 5" xfId="13059" xr:uid="{E4247C09-5B44-4A4F-9758-6B78063F646C}"/>
    <cellStyle name="Comma 5 5 2" xfId="13060" xr:uid="{D945DC62-16AF-4B85-8763-08F5FEDE4141}"/>
    <cellStyle name="Comma 5 5 2 2" xfId="13061" xr:uid="{E602AFC6-66B6-49D5-90ED-E06F7175E8D7}"/>
    <cellStyle name="Comma 5 5 2 2 2" xfId="13062" xr:uid="{8F0BFEEB-B6D6-47FC-814F-BC27D2765AF6}"/>
    <cellStyle name="Comma 5 5 2 2_ACT_NIBD EQ" xfId="13063" xr:uid="{36B8EEB4-2F3C-471B-B254-09E4625E6EE8}"/>
    <cellStyle name="Comma 5 5 2 3" xfId="13064" xr:uid="{DD476F0C-8D21-43CC-BDF2-48F1E636060F}"/>
    <cellStyle name="Comma 5 5 2_ACT_NIBD EQ" xfId="13065" xr:uid="{B2647F99-4DFA-4496-8009-EAD591EC90F3}"/>
    <cellStyle name="Comma 5 5 3" xfId="13066" xr:uid="{DD9D1597-F62D-43F4-99AF-4D98C95F7756}"/>
    <cellStyle name="Comma 5 5 3 2" xfId="13067" xr:uid="{8D774E60-8041-4365-93A6-DA72FA70C7DC}"/>
    <cellStyle name="Comma 5 5 3_ACT_NIBD EQ" xfId="13068" xr:uid="{4E177D35-C0F3-4612-9F31-80D68FF97DC3}"/>
    <cellStyle name="Comma 5 5 4" xfId="13069" xr:uid="{E48C4BF8-19AC-4937-9D0F-0A669F81E316}"/>
    <cellStyle name="Comma 5 5 5" xfId="13070" xr:uid="{709DC747-90BD-4E47-A514-F37E9F20C92D}"/>
    <cellStyle name="Comma 5 5_ACT Segment adj EBITDA" xfId="13071" xr:uid="{5D5BD76F-6989-4CFA-95A2-2A734A23D86D}"/>
    <cellStyle name="Comma 5 6" xfId="13072" xr:uid="{5AE219EC-8736-4276-A022-E0BF72AC3D0E}"/>
    <cellStyle name="Comma 5 6 2" xfId="13073" xr:uid="{145B1932-2BBE-424A-BAD0-118DE13A14F9}"/>
    <cellStyle name="Comma 5 6 2 2" xfId="13074" xr:uid="{498B6726-DD24-4CE9-94C6-3DAE94D1DBB1}"/>
    <cellStyle name="Comma 5 6 2 2 2" xfId="13075" xr:uid="{4F2ABE0F-E181-4FA1-9F86-2F945F65CED0}"/>
    <cellStyle name="Comma 5 6 2 2_ACT_NIBD EQ" xfId="13076" xr:uid="{E531A864-B673-4C04-B708-1C74DD546262}"/>
    <cellStyle name="Comma 5 6 2 3" xfId="13077" xr:uid="{8D8E5A7C-010C-48FF-A63B-972750C86933}"/>
    <cellStyle name="Comma 5 6 2_ACT_NIBD EQ" xfId="13078" xr:uid="{166475C6-6DD0-40B3-9D48-97971D1375EF}"/>
    <cellStyle name="Comma 5 6 3" xfId="13079" xr:uid="{8B5B897E-2360-4356-BAD1-156DCD36A0F7}"/>
    <cellStyle name="Comma 5 6 3 2" xfId="13080" xr:uid="{71DAEB2D-2AB2-483F-861F-AAFD84CA5AE0}"/>
    <cellStyle name="Comma 5 6 3_ACT_NIBD EQ" xfId="13081" xr:uid="{467C7093-A53B-4F79-AAD9-B33D5E993F92}"/>
    <cellStyle name="Comma 5 6 4" xfId="13082" xr:uid="{D74398ED-0802-4700-8D65-D0DA36AD0114}"/>
    <cellStyle name="Comma 5 6 5" xfId="13083" xr:uid="{ECEA662F-0BD3-49A5-8028-AEC13E67EC94}"/>
    <cellStyle name="Comma 5 6_ACT Segment adj EBITDA" xfId="13084" xr:uid="{9F9850B1-C898-4EA6-9B7C-4A1798CB394E}"/>
    <cellStyle name="Comma 5 7" xfId="13085" xr:uid="{F4070FEA-8403-43F3-BC8F-99BDB1EDD86E}"/>
    <cellStyle name="Comma 5 7 2" xfId="13086" xr:uid="{AEC8F50A-BD91-459E-B1D3-2BF0349A373B}"/>
    <cellStyle name="Comma 5 7 2 2" xfId="13087" xr:uid="{B65B8C30-DF0B-4125-8511-D32177C2D2A2}"/>
    <cellStyle name="Comma 5 7 2 2 2" xfId="13088" xr:uid="{0D294E08-7690-4A47-BE47-11E9D2BAE906}"/>
    <cellStyle name="Comma 5 7 2 2_ACT_NIBD EQ" xfId="13089" xr:uid="{02A8297F-BCC2-4F54-B111-FF281CF8EA4B}"/>
    <cellStyle name="Comma 5 7 2 3" xfId="13090" xr:uid="{0BD89E1D-E31A-4BCC-932C-6E1459B8083E}"/>
    <cellStyle name="Comma 5 7 2_ACT_NIBD EQ" xfId="13091" xr:uid="{48751950-8688-4F30-B4EC-1218318586B0}"/>
    <cellStyle name="Comma 5 7 3" xfId="13092" xr:uid="{30C1FA6E-1B79-4E4E-99AA-3FA9D4AB554A}"/>
    <cellStyle name="Comma 5 7 3 2" xfId="13093" xr:uid="{08633ED7-433E-4C52-ADBE-FE897F85A551}"/>
    <cellStyle name="Comma 5 7 3_ACT_NIBD EQ" xfId="13094" xr:uid="{98700BF9-39F0-4A89-B9ED-19BEA7A29316}"/>
    <cellStyle name="Comma 5 7 4" xfId="13095" xr:uid="{0A253D96-D953-46FF-91DC-33E4239F1F9D}"/>
    <cellStyle name="Comma 5 7_ACT Segment adj EBITDA" xfId="13096" xr:uid="{4C34285E-ACC2-4F44-A8DF-627212D22CBB}"/>
    <cellStyle name="Comma 5 8" xfId="13097" xr:uid="{0376371A-0B72-41B1-AC1B-210E48B77199}"/>
    <cellStyle name="Comma 5 9" xfId="13098" xr:uid="{50B31F9D-C032-439E-950B-A00F261D9DA7}"/>
    <cellStyle name="Comma 5_ACT Segment adj EBITDA" xfId="13099" xr:uid="{E7906DD3-9FE9-4D7F-8DE7-1F5214CE41B8}"/>
    <cellStyle name="Comma 6" xfId="13100" xr:uid="{0EE326FA-99FB-40B8-88AD-733067E00EE6}"/>
    <cellStyle name="Comma 6 10" xfId="13101" xr:uid="{A2FAF3D7-3C21-4740-A45C-CFCE6BD4C3DA}"/>
    <cellStyle name="Comma 6 2" xfId="13102" xr:uid="{3597EC86-9058-4293-8B0E-D538B9C993DC}"/>
    <cellStyle name="Comma 6 2 10" xfId="13103" xr:uid="{E915FFCF-3473-4581-8DC5-C0D42F39973B}"/>
    <cellStyle name="Comma 6 2 2" xfId="13104" xr:uid="{ADD4B215-E21A-443C-BFDC-63E8278A70B9}"/>
    <cellStyle name="Comma 6 2 2 10" xfId="13105" xr:uid="{ED73EE9E-8CA3-41CE-AF1E-78BC2083D5BA}"/>
    <cellStyle name="Comma 6 2 2 2" xfId="13106" xr:uid="{4DFD9B45-3A48-49EA-BFBA-236E248EE05D}"/>
    <cellStyle name="Comma 6 2 2 2 2" xfId="13107" xr:uid="{AB980406-33D5-4432-B354-56F79978F21D}"/>
    <cellStyle name="Comma 6 2 2 2 2 2" xfId="13108" xr:uid="{F4B0CBBD-7287-4F43-9BC8-40DA6EEB129A}"/>
    <cellStyle name="Comma 6 2 2 2 2_ACT_NIBD EQ" xfId="13109" xr:uid="{3B42960A-737A-42A7-AD06-5750E2008AC5}"/>
    <cellStyle name="Comma 6 2 2 2 3" xfId="13110" xr:uid="{B1E5FF38-9247-41AE-AD70-7B4FFD490F66}"/>
    <cellStyle name="Comma 6 2 2 2_ACT Segment adj EBITDA" xfId="13111" xr:uid="{6E7E2727-9141-41DB-B0C4-7B5D25111929}"/>
    <cellStyle name="Comma 6 2 2 3" xfId="13112" xr:uid="{BC8A6DB3-299C-4DB8-98C0-901F97FE00ED}"/>
    <cellStyle name="Comma 6 2 2 3 2" xfId="13113" xr:uid="{020F50CB-FA4B-4F70-B02C-0B8B3DF5D1DA}"/>
    <cellStyle name="Comma 6 2 2 3_ACT Segment adj EBITDA" xfId="13114" xr:uid="{FB689765-FC25-4EBD-AA60-E26AAFB23231}"/>
    <cellStyle name="Comma 6 2 2 4" xfId="13115" xr:uid="{1CB98E07-400E-4CE3-A06D-DEA211973D0F}"/>
    <cellStyle name="Comma 6 2 2 5" xfId="13116" xr:uid="{0CA49626-3988-4DCE-9671-BC3AC6C1027F}"/>
    <cellStyle name="Comma 6 2 2 6" xfId="13117" xr:uid="{EE957AE5-974A-40FB-B3F4-F85C805C7199}"/>
    <cellStyle name="Comma 6 2 2 7" xfId="13118" xr:uid="{55608E66-139F-4344-A99C-42D3AD719762}"/>
    <cellStyle name="Comma 6 2 2 8" xfId="13119" xr:uid="{F2C6174F-2180-468A-9B1D-92411D2A8170}"/>
    <cellStyle name="Comma 6 2 2 9" xfId="13120" xr:uid="{2E2EA52D-7BA2-4E4A-A951-297FEC6D9077}"/>
    <cellStyle name="Comma 6 2 2_ACT Segment adj EBITDA" xfId="13121" xr:uid="{A9C8D687-1DE0-490E-AA18-DB57054979CC}"/>
    <cellStyle name="Comma 6 2 3" xfId="13122" xr:uid="{309746C6-F4A7-4C65-AC41-5E1B84F34A93}"/>
    <cellStyle name="Comma 6 2 3 10" xfId="13123" xr:uid="{FBF96D0F-4FCD-441F-A69B-42F3A143C2FA}"/>
    <cellStyle name="Comma 6 2 3 2" xfId="13124" xr:uid="{72327C71-C762-4E7D-AB35-9F38D0B6F139}"/>
    <cellStyle name="Comma 6 2 3 2 2" xfId="13125" xr:uid="{AD6888DB-EA37-4618-A059-AD30E6D0A39C}"/>
    <cellStyle name="Comma 6 2 3 2 2 2" xfId="13126" xr:uid="{53AE25D5-6101-42AB-867D-D1CC7C88F940}"/>
    <cellStyle name="Comma 6 2 3 2 2_ACT_NIBD EQ" xfId="13127" xr:uid="{F7CC357A-AAFD-4504-865C-CB8B96E81ADD}"/>
    <cellStyle name="Comma 6 2 3 2 3" xfId="13128" xr:uid="{C7BFBB64-CD59-4927-AA31-DBD70B26B398}"/>
    <cellStyle name="Comma 6 2 3 2_ACT Segment adj EBITDA" xfId="13129" xr:uid="{F9213F42-E058-47E0-A805-1A971A3752C8}"/>
    <cellStyle name="Comma 6 2 3 3" xfId="13130" xr:uid="{65FFC531-9092-439D-8C5A-0C5ED9A7693F}"/>
    <cellStyle name="Comma 6 2 3 3 2" xfId="13131" xr:uid="{F7FD93D7-F2B3-4CB6-A03B-9BA11AF75012}"/>
    <cellStyle name="Comma 6 2 3 3_ACT Segment adj EBITDA" xfId="13132" xr:uid="{440CE64D-8458-40C3-81C0-C882E055276E}"/>
    <cellStyle name="Comma 6 2 3 4" xfId="13133" xr:uid="{D799B320-75EA-4CFD-9002-F75996BBAF3A}"/>
    <cellStyle name="Comma 6 2 3 5" xfId="13134" xr:uid="{CFC40C9D-E0EB-4064-BB9F-40DC97E365C3}"/>
    <cellStyle name="Comma 6 2 3 6" xfId="13135" xr:uid="{C8CE9785-D30C-45EA-8CF8-FD1C8888B53E}"/>
    <cellStyle name="Comma 6 2 3 7" xfId="13136" xr:uid="{D13775D0-513F-47C8-9AEC-8BA86E188D00}"/>
    <cellStyle name="Comma 6 2 3 8" xfId="13137" xr:uid="{1C543D18-60D9-4A40-89AB-59348AA23D65}"/>
    <cellStyle name="Comma 6 2 3 9" xfId="13138" xr:uid="{E27ABCAC-BA5D-499F-895F-48F8FB6166D8}"/>
    <cellStyle name="Comma 6 2 3_ACT Segment adj EBITDA" xfId="13139" xr:uid="{D67E2900-8855-410E-A0BF-1E992304FAC1}"/>
    <cellStyle name="Comma 6 2 4" xfId="13140" xr:uid="{0929B607-B348-4860-A579-30F3918E9225}"/>
    <cellStyle name="Comma 6 2 4 2" xfId="13141" xr:uid="{68959483-9137-4288-8F30-DE2B4C6B9D9A}"/>
    <cellStyle name="Comma 6 2 4 2 2" xfId="13142" xr:uid="{DF12E583-6CAB-4D05-9D2B-F00828BFFD97}"/>
    <cellStyle name="Comma 6 2 4 2 2 2" xfId="13143" xr:uid="{A38A1BE7-3FAA-47CC-B051-C5A7FE6C4732}"/>
    <cellStyle name="Comma 6 2 4 2 2_ACT_NIBD EQ" xfId="13144" xr:uid="{B4638839-3611-478E-98DF-B17D690667E2}"/>
    <cellStyle name="Comma 6 2 4 2 3" xfId="13145" xr:uid="{FA3E12D4-15E3-4ED1-AB58-DFD8F2B02CFD}"/>
    <cellStyle name="Comma 6 2 4 2_ACT Segment adj EBITDA" xfId="13146" xr:uid="{5ABAFB5F-4595-4837-B035-7F9BB9B499CD}"/>
    <cellStyle name="Comma 6 2 4 3" xfId="13147" xr:uid="{D0A5DEE8-B8F8-498A-8DC2-03E566CBAE93}"/>
    <cellStyle name="Comma 6 2 4 3 2" xfId="13148" xr:uid="{484D3D49-6C9F-4669-BB9B-9897EC5336BF}"/>
    <cellStyle name="Comma 6 2 4 3_ACT_NIBD EQ" xfId="13149" xr:uid="{01CDA8BE-991C-4ADC-BCBA-EB12A19E55A0}"/>
    <cellStyle name="Comma 6 2 4 4" xfId="13150" xr:uid="{A0FD5C0D-9F90-4D1D-BB2E-AF4BFAEFEE05}"/>
    <cellStyle name="Comma 6 2 4 5" xfId="13151" xr:uid="{A0AD06DE-2AFF-44A8-BAE5-E942707CAC3F}"/>
    <cellStyle name="Comma 6 2 4_ACT Segment adj EBITDA" xfId="13152" xr:uid="{F74C65A8-2651-4C4B-947F-C21CFA17B209}"/>
    <cellStyle name="Comma 6 2 5" xfId="13153" xr:uid="{92BFD590-6366-464A-9272-78920BBB1739}"/>
    <cellStyle name="Comma 6 2 5 2" xfId="13154" xr:uid="{1B8632A9-A73C-4171-A2DA-E033E086A1A7}"/>
    <cellStyle name="Comma 6 2 5 2 2" xfId="13155" xr:uid="{E1E26ACE-C2A4-445B-B445-DEF54D9AA101}"/>
    <cellStyle name="Comma 6 2 5 2_ACT_NIBD EQ" xfId="13156" xr:uid="{8DF00A36-50AC-4EF5-9F55-AEA9570F940F}"/>
    <cellStyle name="Comma 6 2 5 3" xfId="13157" xr:uid="{C7D0C0E7-4679-421C-9D89-6F7C4A1BEA34}"/>
    <cellStyle name="Comma 6 2 5_ACT Segment adj EBITDA" xfId="13158" xr:uid="{74467DB0-5A13-435F-AC6C-E72B309FB6BE}"/>
    <cellStyle name="Comma 6 2 6" xfId="13159" xr:uid="{ADFE9B30-5664-4A30-81D3-2CFA4DDFAA59}"/>
    <cellStyle name="Comma 6 2 6 2" xfId="13160" xr:uid="{6140304A-7453-47E0-B6A0-284419F60F9A}"/>
    <cellStyle name="Comma 6 2 6_ACT_NIBD EQ" xfId="13161" xr:uid="{8125E616-D52B-4836-86C2-AE413D52D388}"/>
    <cellStyle name="Comma 6 2 7" xfId="13162" xr:uid="{4BE23DFD-5F8D-488E-A569-1DCAC9F9620D}"/>
    <cellStyle name="Comma 6 2 8" xfId="13163" xr:uid="{E1FEACE4-AA8E-4598-93E9-36B767C52BAB}"/>
    <cellStyle name="Comma 6 2 9" xfId="13164" xr:uid="{7063F271-A924-47F3-AC6E-7A357A8BA9AE}"/>
    <cellStyle name="Comma 6 2_ACT Segment adj EBITDA" xfId="13165" xr:uid="{354F484D-B08C-41D9-B600-89D33E5FD237}"/>
    <cellStyle name="Comma 6 3" xfId="13166" xr:uid="{DEFD55A4-0210-479D-8310-3AA7A2F263CF}"/>
    <cellStyle name="Comma 6 3 10" xfId="13167" xr:uid="{B0F9CF40-4BAD-47B0-96F8-E7F5AA4A163C}"/>
    <cellStyle name="Comma 6 3 2" xfId="13168" xr:uid="{4198B20E-F04C-46E9-A20A-4677FFDA8380}"/>
    <cellStyle name="Comma 6 3 2 2" xfId="13169" xr:uid="{D3E9CA89-44B5-403D-9AAD-925B1BED3E33}"/>
    <cellStyle name="Comma 6 3 2 2 2" xfId="13170" xr:uid="{2CF96A86-1FBF-41EC-83E0-A10E8F893045}"/>
    <cellStyle name="Comma 6 3 2 2_ACT_NIBD EQ" xfId="13171" xr:uid="{237AF28B-EE58-41E8-811F-239F3D5306EB}"/>
    <cellStyle name="Comma 6 3 2 3" xfId="13172" xr:uid="{533A9BC7-F621-468B-8EDA-DA3FF6C0A86D}"/>
    <cellStyle name="Comma 6 3 2_ACT Segment adj EBITDA" xfId="13173" xr:uid="{91A12536-C57A-4D0F-A471-E0B7BD6E16CD}"/>
    <cellStyle name="Comma 6 3 3" xfId="13174" xr:uid="{EDC4F1C3-8FA4-4266-8A08-59E016065A93}"/>
    <cellStyle name="Comma 6 3 3 2" xfId="13175" xr:uid="{AACBB090-4BE6-4652-8DEC-A580AA315902}"/>
    <cellStyle name="Comma 6 3 3_ACT Segment adj EBITDA" xfId="13176" xr:uid="{9424337A-010F-4EEE-A7FC-575789BE71FE}"/>
    <cellStyle name="Comma 6 3 4" xfId="13177" xr:uid="{32C3EC15-2E2E-43A5-A49B-84633B6EB0FA}"/>
    <cellStyle name="Comma 6 3 5" xfId="13178" xr:uid="{81C6FA14-8CF1-4976-B37F-2094A7672FBF}"/>
    <cellStyle name="Comma 6 3 6" xfId="13179" xr:uid="{57A07CD4-6D99-4FCD-ABB6-F97F0EDB733D}"/>
    <cellStyle name="Comma 6 3 7" xfId="13180" xr:uid="{4078B782-3C33-4BE6-A2D8-A825B953821F}"/>
    <cellStyle name="Comma 6 3 8" xfId="13181" xr:uid="{EA313C6B-31B9-4F90-B0CB-75924A0038F1}"/>
    <cellStyle name="Comma 6 3 9" xfId="13182" xr:uid="{830A49C2-A58F-4537-840E-879B47D9A81A}"/>
    <cellStyle name="Comma 6 3_ACT Segment adj EBITDA" xfId="13183" xr:uid="{DC3BFFFB-8303-463A-AF1B-E1464A57A32A}"/>
    <cellStyle name="Comma 6 4" xfId="13184" xr:uid="{7F3B007D-20A0-4373-9090-06146EE24325}"/>
    <cellStyle name="Comma 6 4 10" xfId="13185" xr:uid="{7AA42A5A-1FE1-4A53-8B15-EFB02A48AAA2}"/>
    <cellStyle name="Comma 6 4 2" xfId="13186" xr:uid="{9CDFE8BB-DD93-40FF-967F-382E6E001ABD}"/>
    <cellStyle name="Comma 6 4 2 2" xfId="13187" xr:uid="{DBDCA6C8-35AD-41AC-915E-8B414CC367F4}"/>
    <cellStyle name="Comma 6 4 2 2 2" xfId="13188" xr:uid="{4BF05AB0-6E1A-497B-A562-265821F5EA92}"/>
    <cellStyle name="Comma 6 4 2 2_ACT_NIBD EQ" xfId="13189" xr:uid="{B0EBA09A-22EF-4AB7-BD10-338868F809CE}"/>
    <cellStyle name="Comma 6 4 2 3" xfId="13190" xr:uid="{94334809-887D-437C-8380-85F37C2823FB}"/>
    <cellStyle name="Comma 6 4 2_ACT Segment adj EBITDA" xfId="13191" xr:uid="{66C9F29A-6000-41AF-9AB4-D298B905C02E}"/>
    <cellStyle name="Comma 6 4 3" xfId="13192" xr:uid="{7B954BE1-3730-455F-9F1F-E35AD9134B5F}"/>
    <cellStyle name="Comma 6 4 3 2" xfId="13193" xr:uid="{13BCDD55-4224-40FE-B72B-A9FD136DB09D}"/>
    <cellStyle name="Comma 6 4 3_ACT Segment adj EBITDA" xfId="13194" xr:uid="{5A995314-0F5E-4E1E-BA98-F17F3372D094}"/>
    <cellStyle name="Comma 6 4 4" xfId="13195" xr:uid="{66DA190F-7313-4BFB-8C15-4DD306439ED5}"/>
    <cellStyle name="Comma 6 4 5" xfId="13196" xr:uid="{36FE54F4-1C25-49A9-A7EC-95B8CD6F3992}"/>
    <cellStyle name="Comma 6 4 6" xfId="13197" xr:uid="{F86E9265-B445-4BDB-9416-51C73B690A78}"/>
    <cellStyle name="Comma 6 4 7" xfId="13198" xr:uid="{7B2EBAC8-4C9A-4240-A293-5041D075BB44}"/>
    <cellStyle name="Comma 6 4 8" xfId="13199" xr:uid="{BDF15B7C-BADD-4C1A-A36E-02CE6E5255BA}"/>
    <cellStyle name="Comma 6 4 9" xfId="13200" xr:uid="{9F936857-EC57-4B7E-ADD9-A5C94CC9745B}"/>
    <cellStyle name="Comma 6 4_ACT Segment adj EBITDA" xfId="13201" xr:uid="{54215667-EBE6-4074-B417-AAFEFB36D49D}"/>
    <cellStyle name="Comma 6 5" xfId="13202" xr:uid="{848B049E-03FB-4640-8B95-5EDE8B023826}"/>
    <cellStyle name="Comma 6 5 2" xfId="13203" xr:uid="{0D7EB670-AD1A-44CD-B5A3-2A780F1733DD}"/>
    <cellStyle name="Comma 6 5 2 2" xfId="13204" xr:uid="{740C3920-B136-463E-AF5B-9BAA1AED9124}"/>
    <cellStyle name="Comma 6 5 2 2 2" xfId="13205" xr:uid="{C3D4D868-5A58-4EEE-B8B7-C8F230B0CDA7}"/>
    <cellStyle name="Comma 6 5 2 2_ACT_NIBD EQ" xfId="13206" xr:uid="{0CCE4D63-98C2-46B4-BDE9-C45578D12D83}"/>
    <cellStyle name="Comma 6 5 2 3" xfId="13207" xr:uid="{7CF6F28F-0E22-45A2-A140-92ABB9684C27}"/>
    <cellStyle name="Comma 6 5 2_ACT Segment adj EBITDA" xfId="13208" xr:uid="{7F927867-A941-46D7-B59E-51927026820B}"/>
    <cellStyle name="Comma 6 5 3" xfId="13209" xr:uid="{ECD8D732-B875-461F-9D17-E41E0102F3F7}"/>
    <cellStyle name="Comma 6 5 3 2" xfId="13210" xr:uid="{043D538D-0470-4F84-A10C-3FE0ECD7DBE4}"/>
    <cellStyle name="Comma 6 5 3_ACT_NIBD EQ" xfId="13211" xr:uid="{05267698-B525-4CDB-A526-A5B6B0441269}"/>
    <cellStyle name="Comma 6 5 4" xfId="13212" xr:uid="{A0AFC48D-A4DC-4AC8-A581-0B9A4CB19419}"/>
    <cellStyle name="Comma 6 5 5" xfId="13213" xr:uid="{8660DA3F-9249-40AB-82DC-BFD455602040}"/>
    <cellStyle name="Comma 6 5_ACT Segment adj EBITDA" xfId="13214" xr:uid="{DEBA67B7-08C6-4EBF-A7B1-ACD35CF0B63E}"/>
    <cellStyle name="Comma 6 6" xfId="13215" xr:uid="{B12DAC12-4CC6-4CA9-B8A7-43FE2558F8CF}"/>
    <cellStyle name="Comma 6 6 2" xfId="13216" xr:uid="{900EE4C2-873A-4B2A-B257-E5D00F0ECAB5}"/>
    <cellStyle name="Comma 6 6 2 2" xfId="13217" xr:uid="{DAA350C7-F2D1-4553-88C8-594447E0702F}"/>
    <cellStyle name="Comma 6 6 2 2 2" xfId="13218" xr:uid="{68B5B7D4-740D-4356-8631-F91B217D1745}"/>
    <cellStyle name="Comma 6 6 2 2_ACT_NIBD EQ" xfId="13219" xr:uid="{641BF6C5-46E3-4F50-9B9F-FFD87D1FA45C}"/>
    <cellStyle name="Comma 6 6 2 3" xfId="13220" xr:uid="{F6636F0C-7E33-42F5-8875-F94CFC00AEC2}"/>
    <cellStyle name="Comma 6 6 2_ACT_NIBD EQ" xfId="13221" xr:uid="{FBADCF7E-EB33-488E-B3BF-F100D214D348}"/>
    <cellStyle name="Comma 6 6 3" xfId="13222" xr:uid="{67A323FB-2DF8-443A-8670-AA006619872D}"/>
    <cellStyle name="Comma 6 6 3 2" xfId="13223" xr:uid="{193F918F-6509-4896-9B87-62877044398E}"/>
    <cellStyle name="Comma 6 6 3_ACT_NIBD EQ" xfId="13224" xr:uid="{C6F4CA69-2D2F-4D35-8FE5-7883001EC5D7}"/>
    <cellStyle name="Comma 6 6 4" xfId="13225" xr:uid="{8E75142A-060B-4B8E-82D3-0BFBFC438260}"/>
    <cellStyle name="Comma 6 6_ACT Segment adj EBITDA" xfId="13226" xr:uid="{E1906B6A-C8CB-4213-9CFC-98F882E0809B}"/>
    <cellStyle name="Comma 6 7" xfId="13227" xr:uid="{413E8524-4A39-4A01-8A25-8699057E4A31}"/>
    <cellStyle name="Comma 6 7 2" xfId="13228" xr:uid="{4F8978B9-DC36-4D93-96E0-CA3DA62E3093}"/>
    <cellStyle name="Comma 6 7 2 2" xfId="13229" xr:uid="{11D2E995-31B8-4225-AB96-C5C5B77EFABA}"/>
    <cellStyle name="Comma 6 7 2 2 2" xfId="13230" xr:uid="{815FE265-E457-47F5-BDE4-17936474FB4A}"/>
    <cellStyle name="Comma 6 7 2 2_ACT_NIBD EQ" xfId="13231" xr:uid="{579668E0-9C42-4BFF-8B53-597546C15CAD}"/>
    <cellStyle name="Comma 6 7 2 3" xfId="13232" xr:uid="{2D9F57DE-5BC0-4FFD-B935-EAF8EE1B5408}"/>
    <cellStyle name="Comma 6 7 2_ACT_NIBD EQ" xfId="13233" xr:uid="{EF512255-9FE1-414E-B89F-D796D069590A}"/>
    <cellStyle name="Comma 6 7 3" xfId="13234" xr:uid="{96E153EC-C1B6-4DED-AE51-C68FC97BFB26}"/>
    <cellStyle name="Comma 6 7 3 2" xfId="13235" xr:uid="{E65633F3-A07A-47ED-B138-2CA8FE095C2D}"/>
    <cellStyle name="Comma 6 7 3_ACT_NIBD EQ" xfId="13236" xr:uid="{78B150AF-5B38-4026-91F2-9EC787905F99}"/>
    <cellStyle name="Comma 6 7 4" xfId="13237" xr:uid="{EB8E58E9-18C7-4EAD-BE7F-22AAACEDCA10}"/>
    <cellStyle name="Comma 6 7_ACT_NIBD EQ" xfId="13238" xr:uid="{690A29E6-1A5B-4762-8006-322FE1EF8132}"/>
    <cellStyle name="Comma 6 8" xfId="13239" xr:uid="{31997509-3A0F-48DE-90E4-6CCF0CFC06EF}"/>
    <cellStyle name="Comma 6 8 2" xfId="13240" xr:uid="{917B8F56-D691-4B6F-BB38-1B3FB91AE60F}"/>
    <cellStyle name="Comma 6 8 2 2" xfId="13241" xr:uid="{75F9FDB9-84B3-4F75-9D53-F2FEDDFE81F1}"/>
    <cellStyle name="Comma 6 8 2_ACT_NIBD EQ" xfId="13242" xr:uid="{29E82455-41B4-4BC0-8819-125A256FA9CC}"/>
    <cellStyle name="Comma 6 8 3" xfId="13243" xr:uid="{4B9B7AA7-0087-4275-B80C-5731DC9C6BA1}"/>
    <cellStyle name="Comma 6 8_ACT_NIBD EQ" xfId="13244" xr:uid="{F89D3917-BD08-404F-AEE8-299BC0599F0C}"/>
    <cellStyle name="Comma 6 9" xfId="13245" xr:uid="{F4993B14-A735-45AC-A3A1-946368CB7C1C}"/>
    <cellStyle name="Comma 6 9 2" xfId="13246" xr:uid="{9E191D30-EE8D-4137-9C5B-C9EB28EBE307}"/>
    <cellStyle name="Comma 6 9_ACT_NIBD EQ" xfId="13247" xr:uid="{2B1093B7-1EBD-4047-BDA0-1D331D7FE935}"/>
    <cellStyle name="Comma 6_ACT Segment adj EBITDA" xfId="13248" xr:uid="{DE3EA9F7-7E03-4DCC-AB7D-13D89A0F3CA1}"/>
    <cellStyle name="Comma 7" xfId="13249" xr:uid="{0730E78B-94B1-44CA-ACC3-B01343759CFE}"/>
    <cellStyle name="Comma 7 10" xfId="13250" xr:uid="{EA643210-20DF-45C9-998C-6D33B1917B92}"/>
    <cellStyle name="Comma 7 2" xfId="13251" xr:uid="{01175B12-A1CE-4B20-A9F1-D2C4CA0EF468}"/>
    <cellStyle name="Comma 7 2 10" xfId="13252" xr:uid="{F8BE5DC4-F089-4F44-8A85-2F51E34C0D60}"/>
    <cellStyle name="Comma 7 2 2" xfId="13253" xr:uid="{4A14679B-869F-4762-8FAD-1123A0640187}"/>
    <cellStyle name="Comma 7 2 2 10" xfId="13254" xr:uid="{7335A445-4251-4E83-A3A5-AD4CC9CF69BF}"/>
    <cellStyle name="Comma 7 2 2 2" xfId="13255" xr:uid="{1403EF88-D2F9-4AE0-B615-98801A9B7DB5}"/>
    <cellStyle name="Comma 7 2 2 2 2" xfId="13256" xr:uid="{502F223B-B61B-43D1-8E21-8D7D5B9991BD}"/>
    <cellStyle name="Comma 7 2 2 2 2 2" xfId="13257" xr:uid="{24ECCC51-8DEC-489B-AEC8-E78CD6316965}"/>
    <cellStyle name="Comma 7 2 2 2 2_ACT_NIBD EQ" xfId="13258" xr:uid="{105BF870-E923-4FED-9D3E-049FEE5A913F}"/>
    <cellStyle name="Comma 7 2 2 2 3" xfId="13259" xr:uid="{28619CB4-2AC5-4BA1-96F8-582832C39A75}"/>
    <cellStyle name="Comma 7 2 2 2_ACT Segment adj EBITDA" xfId="13260" xr:uid="{692F4602-F8FC-4839-812E-21A7705B318F}"/>
    <cellStyle name="Comma 7 2 2 3" xfId="13261" xr:uid="{53319C41-DBF8-4BC6-A130-0E0C82CE340E}"/>
    <cellStyle name="Comma 7 2 2 3 2" xfId="13262" xr:uid="{8815EAF6-2DC2-4469-B619-492DCBDD7A88}"/>
    <cellStyle name="Comma 7 2 2 3_ACT Segment adj EBITDA" xfId="13263" xr:uid="{2CC59CC8-03AB-45E3-B7D5-9E6233104108}"/>
    <cellStyle name="Comma 7 2 2 4" xfId="13264" xr:uid="{263110B0-842E-40C2-8751-796BDDEAA237}"/>
    <cellStyle name="Comma 7 2 2 5" xfId="13265" xr:uid="{4651582E-F1FB-4718-9FB2-4613AE7F1348}"/>
    <cellStyle name="Comma 7 2 2 6" xfId="13266" xr:uid="{ECEE259B-EDFF-4F6D-B1CE-0182276601BA}"/>
    <cellStyle name="Comma 7 2 2 7" xfId="13267" xr:uid="{522682F1-DD3B-4ECC-A6E3-396E15D19E9E}"/>
    <cellStyle name="Comma 7 2 2 8" xfId="13268" xr:uid="{07CA9DD0-37EA-4E72-BA56-1AF9312FC8DA}"/>
    <cellStyle name="Comma 7 2 2 9" xfId="13269" xr:uid="{75202808-507A-4096-8744-BA5172F73131}"/>
    <cellStyle name="Comma 7 2 2_ACT Segment adj EBITDA" xfId="13270" xr:uid="{6BE5E65E-9E56-4B0E-87A6-5D7D90BFD5E5}"/>
    <cellStyle name="Comma 7 2 3" xfId="13271" xr:uid="{38F36A70-B550-4368-8E3F-D5C6DA8C0A5C}"/>
    <cellStyle name="Comma 7 2 3 10" xfId="13272" xr:uid="{77BE13B2-6694-4873-992B-9F9D247A416A}"/>
    <cellStyle name="Comma 7 2 3 2" xfId="13273" xr:uid="{E2D29F82-A639-4009-B471-CE5A063A670E}"/>
    <cellStyle name="Comma 7 2 3 2 2" xfId="13274" xr:uid="{0F94E800-DE3C-43D1-8B4B-B836BD526DBE}"/>
    <cellStyle name="Comma 7 2 3 2 2 2" xfId="13275" xr:uid="{2A5C42E9-CB02-47CA-8863-551690F91E16}"/>
    <cellStyle name="Comma 7 2 3 2 2_ACT_NIBD EQ" xfId="13276" xr:uid="{4F2EAFC0-EE8C-48C6-AAE3-5D8D443B59AA}"/>
    <cellStyle name="Comma 7 2 3 2 3" xfId="13277" xr:uid="{6CCE182C-1A0A-4EE9-9185-024B55365294}"/>
    <cellStyle name="Comma 7 2 3 2_ACT Segment adj EBITDA" xfId="13278" xr:uid="{492CDBB7-0877-40F9-AEE7-83EE7C6B5A6A}"/>
    <cellStyle name="Comma 7 2 3 3" xfId="13279" xr:uid="{A4F7CFA4-1D05-4DCC-9A27-2747906E2A0D}"/>
    <cellStyle name="Comma 7 2 3 3 2" xfId="13280" xr:uid="{AC81F9F6-8FB7-4E61-A150-A8B3D267217F}"/>
    <cellStyle name="Comma 7 2 3 3_ACT Segment adj EBITDA" xfId="13281" xr:uid="{B4F04D43-00BE-4B80-814B-0E0C53E77B18}"/>
    <cellStyle name="Comma 7 2 3 4" xfId="13282" xr:uid="{EC88B4D2-32F4-4108-8DEF-91ACC9759813}"/>
    <cellStyle name="Comma 7 2 3 5" xfId="13283" xr:uid="{963BEE7E-E9D7-4709-BF1C-53559BCDF8D8}"/>
    <cellStyle name="Comma 7 2 3 6" xfId="13284" xr:uid="{C0C15287-FF52-41CE-8532-FB2383FFD4C2}"/>
    <cellStyle name="Comma 7 2 3 7" xfId="13285" xr:uid="{3E737497-19D1-45ED-983C-6C82C5C2493A}"/>
    <cellStyle name="Comma 7 2 3 8" xfId="13286" xr:uid="{EB8B396D-22FB-41E9-B4ED-842FD79C1C30}"/>
    <cellStyle name="Comma 7 2 3 9" xfId="13287" xr:uid="{5D376472-438C-4C6C-BDF6-260403C1FFBC}"/>
    <cellStyle name="Comma 7 2 3_ACT Segment adj EBITDA" xfId="13288" xr:uid="{818C172B-04E9-473C-9D7C-68CBCAECB40F}"/>
    <cellStyle name="Comma 7 2 4" xfId="13289" xr:uid="{1BCEA5E5-C2EE-4B77-987B-4C040CCD8448}"/>
    <cellStyle name="Comma 7 2 4 2" xfId="13290" xr:uid="{B0ADA02A-5D19-41D6-A1E2-E81E3072B301}"/>
    <cellStyle name="Comma 7 2 4 2 2" xfId="13291" xr:uid="{ED47E268-553F-43EA-86DD-03FCECFE1864}"/>
    <cellStyle name="Comma 7 2 4 2 2 2" xfId="13292" xr:uid="{540FAADE-BD00-4894-9100-34D23770F89A}"/>
    <cellStyle name="Comma 7 2 4 2 2_ACT_NIBD EQ" xfId="13293" xr:uid="{4BD1834C-DC52-4FF6-97A8-F7C510CD6D51}"/>
    <cellStyle name="Comma 7 2 4 2 3" xfId="13294" xr:uid="{B66660E7-1F92-4F10-8C89-53CFD97FC582}"/>
    <cellStyle name="Comma 7 2 4 2_ACT Segment adj EBITDA" xfId="13295" xr:uid="{8EA333E6-1BAF-4F81-BCFA-4CB7DC4B4B90}"/>
    <cellStyle name="Comma 7 2 4 3" xfId="13296" xr:uid="{68DB524A-18ED-4194-9FA6-D1DE60CEA852}"/>
    <cellStyle name="Comma 7 2 4 3 2" xfId="13297" xr:uid="{D8C144AF-E27F-4DAE-AB75-B87417FD2007}"/>
    <cellStyle name="Comma 7 2 4 3_ACT_NIBD EQ" xfId="13298" xr:uid="{1CE83EBE-DDDE-43DE-99A5-04968383F37F}"/>
    <cellStyle name="Comma 7 2 4 4" xfId="13299" xr:uid="{E690B63C-8FE6-4DED-9217-54FBD926D0C5}"/>
    <cellStyle name="Comma 7 2 4 5" xfId="13300" xr:uid="{4CBE3617-3273-4BE0-844A-5492F1B23FFA}"/>
    <cellStyle name="Comma 7 2 4_ACT Segment adj EBITDA" xfId="13301" xr:uid="{E42E7F63-92E3-4624-804B-3903C91167B8}"/>
    <cellStyle name="Comma 7 2 5" xfId="13302" xr:uid="{499EFA43-2197-478D-AA12-919231D2F82C}"/>
    <cellStyle name="Comma 7 2 5 2" xfId="13303" xr:uid="{C0609DF7-33D7-4760-9C18-410C6C5524A2}"/>
    <cellStyle name="Comma 7 2 5 2 2" xfId="13304" xr:uid="{9164C0B6-5095-4365-B0AA-994C2B74169D}"/>
    <cellStyle name="Comma 7 2 5 2_ACT_NIBD EQ" xfId="13305" xr:uid="{867CDE13-3162-4689-9E6A-66145774FD60}"/>
    <cellStyle name="Comma 7 2 5 3" xfId="13306" xr:uid="{DEA7BCD5-D7BF-42EC-AE7F-6AB9480FE912}"/>
    <cellStyle name="Comma 7 2 5_ACT Segment adj EBITDA" xfId="13307" xr:uid="{625CA3D6-1BE8-4967-A798-67FFF5B6EFD3}"/>
    <cellStyle name="Comma 7 2 6" xfId="13308" xr:uid="{05196A0C-AD55-4926-B6A1-5F3DFC878579}"/>
    <cellStyle name="Comma 7 2 6 2" xfId="13309" xr:uid="{478BCD6F-E3CF-471C-B743-09FEE97690BA}"/>
    <cellStyle name="Comma 7 2 6_ACT Segment adj EBITDA" xfId="13310" xr:uid="{69B2875A-87DF-4ADD-A24C-4EDFB22649BF}"/>
    <cellStyle name="Comma 7 2 7" xfId="13311" xr:uid="{B47B23A1-C844-4EBB-8CC2-229601B8A83C}"/>
    <cellStyle name="Comma 7 2 8" xfId="13312" xr:uid="{CFBEEDE5-9948-4DAB-96E6-F774E2288613}"/>
    <cellStyle name="Comma 7 2 9" xfId="13313" xr:uid="{531155FA-1C61-4A9E-8CE4-0FCB123CF4EF}"/>
    <cellStyle name="Comma 7 2_ACT Segment adj EBITDA" xfId="13314" xr:uid="{840EFE2B-F40E-43BF-94DE-299133BE19A4}"/>
    <cellStyle name="Comma 7 3" xfId="13315" xr:uid="{2765F856-66C1-4024-871E-C142A72EF898}"/>
    <cellStyle name="Comma 7 3 10" xfId="13316" xr:uid="{164BE53B-53DB-4FFC-BFC5-4F6EF0571268}"/>
    <cellStyle name="Comma 7 3 2" xfId="13317" xr:uid="{565B49C9-A7CD-4C75-9125-7B431857F2C8}"/>
    <cellStyle name="Comma 7 3 2 2" xfId="13318" xr:uid="{D03A9176-3DF2-4626-9E80-57B412838069}"/>
    <cellStyle name="Comma 7 3 2 2 2" xfId="13319" xr:uid="{DE4C48D3-51F2-492A-A7B1-FAA109ABB76B}"/>
    <cellStyle name="Comma 7 3 2 2_ACT_NIBD EQ" xfId="13320" xr:uid="{AD9330C6-B5B2-41BA-99A9-44036226C180}"/>
    <cellStyle name="Comma 7 3 2 3" xfId="13321" xr:uid="{47A3688D-2E66-405E-A5C2-B74FA32801F2}"/>
    <cellStyle name="Comma 7 3 2_ACT Segment adj EBITDA" xfId="13322" xr:uid="{B677139E-956C-4261-AEFC-66F5B25CA76A}"/>
    <cellStyle name="Comma 7 3 3" xfId="13323" xr:uid="{88902B07-81B3-4341-A455-C48D71DB782B}"/>
    <cellStyle name="Comma 7 3 3 2" xfId="13324" xr:uid="{73D62D07-E63F-4D65-9482-56C9F378CA31}"/>
    <cellStyle name="Comma 7 3 3_ACT Segment adj EBITDA" xfId="13325" xr:uid="{14166685-F7DA-4E0D-B368-C4ECC2EAEECC}"/>
    <cellStyle name="Comma 7 3 4" xfId="13326" xr:uid="{4EDE8786-B5A1-4A3F-8FEA-DBCDB8F796AA}"/>
    <cellStyle name="Comma 7 3 5" xfId="13327" xr:uid="{84A1B72E-AD0B-4ADC-8B4C-7B5FF6C7D15B}"/>
    <cellStyle name="Comma 7 3 6" xfId="13328" xr:uid="{F55DF996-126E-48C6-B065-4A92F4143FD3}"/>
    <cellStyle name="Comma 7 3 7" xfId="13329" xr:uid="{6A7FFE58-1C2B-4C93-A107-8A1F20C772AB}"/>
    <cellStyle name="Comma 7 3 8" xfId="13330" xr:uid="{ACE69114-0F0C-48F3-8627-2DA694A263F7}"/>
    <cellStyle name="Comma 7 3 9" xfId="13331" xr:uid="{AC4D2C9D-CCD4-4C49-BD17-61EA3C29A196}"/>
    <cellStyle name="Comma 7 3_ACT Segment adj EBITDA" xfId="13332" xr:uid="{81A45B6D-1E5C-443A-9ACD-35FE30BABF08}"/>
    <cellStyle name="Comma 7 4" xfId="13333" xr:uid="{81EE9387-33E3-4FE6-B9CF-6898EBC50670}"/>
    <cellStyle name="Comma 7 4 10" xfId="13334" xr:uid="{3175B546-B99E-4D37-840F-06537C14D597}"/>
    <cellStyle name="Comma 7 4 2" xfId="13335" xr:uid="{EC0BAC19-2BD1-4EAE-89EE-D3563D07609D}"/>
    <cellStyle name="Comma 7 4 2 2" xfId="13336" xr:uid="{3BDC1091-BC00-4C6A-A158-8B9A5675CCA8}"/>
    <cellStyle name="Comma 7 4 2 2 2" xfId="13337" xr:uid="{B29D14D5-3E86-438C-A3F6-A7E97D3B807A}"/>
    <cellStyle name="Comma 7 4 2 2_ACT_NIBD EQ" xfId="13338" xr:uid="{FFF07ED1-39E5-4664-A186-01D78D22FDD2}"/>
    <cellStyle name="Comma 7 4 2 3" xfId="13339" xr:uid="{A9258E7B-62EC-4FD8-88CB-1BFB49A13BAF}"/>
    <cellStyle name="Comma 7 4 2_ACT Segment adj EBITDA" xfId="13340" xr:uid="{A11E55BD-7C78-4DD1-B21C-271CD3397987}"/>
    <cellStyle name="Comma 7 4 3" xfId="13341" xr:uid="{94B3E784-D667-48F9-BF3E-8C22DAAF597E}"/>
    <cellStyle name="Comma 7 4 3 2" xfId="13342" xr:uid="{50C5B3D6-2877-434B-8BC0-31A22C0C68A7}"/>
    <cellStyle name="Comma 7 4 3_ACT Segment adj EBITDA" xfId="13343" xr:uid="{DAFEC99B-962F-429B-801F-AC9BE943A4BA}"/>
    <cellStyle name="Comma 7 4 4" xfId="13344" xr:uid="{45FCAC6E-8D87-48B3-BEF8-3D5B6F4D4152}"/>
    <cellStyle name="Comma 7 4 5" xfId="13345" xr:uid="{75324780-0CB5-4A0D-855B-1A6A4B67B170}"/>
    <cellStyle name="Comma 7 4 6" xfId="13346" xr:uid="{2E71A68F-5559-4BBC-B27F-D198A2EDB897}"/>
    <cellStyle name="Comma 7 4 7" xfId="13347" xr:uid="{B9D23BA8-F7B7-4830-83B5-7E8DC89AF5A5}"/>
    <cellStyle name="Comma 7 4 8" xfId="13348" xr:uid="{D0933A1E-3542-4643-AF8D-6CF695B2D8E2}"/>
    <cellStyle name="Comma 7 4 9" xfId="13349" xr:uid="{6A27522A-BA25-4911-909D-44B32B66D0BA}"/>
    <cellStyle name="Comma 7 4_ACT Segment adj EBITDA" xfId="13350" xr:uid="{48FC520F-124A-41AD-9CA9-8887E07ADC60}"/>
    <cellStyle name="Comma 7 5" xfId="13351" xr:uid="{73DC8557-2751-4423-BA0A-8B5033110E28}"/>
    <cellStyle name="Comma 7 5 2" xfId="13352" xr:uid="{04EDF2BA-D2A7-4144-A58C-47B6EF0BABAD}"/>
    <cellStyle name="Comma 7 5 2 2" xfId="13353" xr:uid="{67A6F3D9-4956-4719-903A-B55C957957A0}"/>
    <cellStyle name="Comma 7 5 2 2 2" xfId="13354" xr:uid="{D242131D-D991-4AF9-B414-3CCBFAD60D03}"/>
    <cellStyle name="Comma 7 5 2 2_ACT_NIBD EQ" xfId="13355" xr:uid="{F9BFAFAD-BD14-4818-8397-FEB1171E6349}"/>
    <cellStyle name="Comma 7 5 2 3" xfId="13356" xr:uid="{D06B4714-F1EE-4A54-8A76-64EE23668A1D}"/>
    <cellStyle name="Comma 7 5 2_ACT Segment adj EBITDA" xfId="13357" xr:uid="{B3F5273E-A14D-4B91-9C66-6D2F60B35C62}"/>
    <cellStyle name="Comma 7 5 3" xfId="13358" xr:uid="{5E8CE70F-DA29-4FAA-A6A2-F707F6577F27}"/>
    <cellStyle name="Comma 7 5 3 2" xfId="13359" xr:uid="{6654060B-15CF-4BC8-B463-04599A9A6C27}"/>
    <cellStyle name="Comma 7 5 3_ACT_NIBD EQ" xfId="13360" xr:uid="{70CB5CB3-D475-4935-995A-E9AFB72F10FC}"/>
    <cellStyle name="Comma 7 5 4" xfId="13361" xr:uid="{DFA98F01-26C2-4A2F-9C13-8BB26BC3322D}"/>
    <cellStyle name="Comma 7 5 5" xfId="13362" xr:uid="{E5A2458E-1143-4DA5-A7BE-3A505994FF3E}"/>
    <cellStyle name="Comma 7 5_ACT Segment adj EBITDA" xfId="13363" xr:uid="{CA2359F6-2D23-4FB3-852A-DCB0133152BC}"/>
    <cellStyle name="Comma 7 6" xfId="13364" xr:uid="{393CDEA2-D2A2-4B99-B068-8F768D86F13A}"/>
    <cellStyle name="Comma 7 6 2" xfId="13365" xr:uid="{70387EAD-44DB-4C3C-BF3F-FD32C7DE05D2}"/>
    <cellStyle name="Comma 7 6 2 2" xfId="13366" xr:uid="{C3E6D506-2DF5-4FEF-94A6-AB8633E5E1E8}"/>
    <cellStyle name="Comma 7 6 2 2 2" xfId="13367" xr:uid="{75EE34B1-18B5-44F9-8BDC-15697638928E}"/>
    <cellStyle name="Comma 7 6 2 2_ACT_NIBD EQ" xfId="13368" xr:uid="{9F309C9A-A566-4D3E-9590-E3B3637D1D18}"/>
    <cellStyle name="Comma 7 6 2 3" xfId="13369" xr:uid="{5C2C7C15-0CE7-4CCB-9AF7-153C676345C3}"/>
    <cellStyle name="Comma 7 6 2_ACT_NIBD EQ" xfId="13370" xr:uid="{8C60C455-F2F3-49AA-997F-AAAD25110EA2}"/>
    <cellStyle name="Comma 7 6 3" xfId="13371" xr:uid="{36F98A67-A8FF-45AE-A55A-005E60D12BA6}"/>
    <cellStyle name="Comma 7 6 3 2" xfId="13372" xr:uid="{176AFFC2-B40C-4C79-A115-70DC1AAA5294}"/>
    <cellStyle name="Comma 7 6 3_ACT_NIBD EQ" xfId="13373" xr:uid="{56D954B9-A6BE-404D-8088-8FA1BBBC3F2A}"/>
    <cellStyle name="Comma 7 6 4" xfId="13374" xr:uid="{0DE45A32-D9EE-46E8-94C5-B77723550011}"/>
    <cellStyle name="Comma 7 6_ACT Segment adj EBITDA" xfId="13375" xr:uid="{38E0C059-A5AF-4E28-A9BB-45A4CA219688}"/>
    <cellStyle name="Comma 7 7" xfId="13376" xr:uid="{A3A53D4B-2BCC-49CA-8CCA-BFF61B538AEA}"/>
    <cellStyle name="Comma 7 8" xfId="13377" xr:uid="{58985D7D-030B-4C94-BAE6-2C072C75080D}"/>
    <cellStyle name="Comma 7 9" xfId="13378" xr:uid="{DDCA2123-4E75-49FE-8291-BA16D0A3C972}"/>
    <cellStyle name="Comma 7_ACT Segment adj EBITDA" xfId="13379" xr:uid="{444EC4E2-0BFD-434D-83C2-145C5CE2BC7C}"/>
    <cellStyle name="Comma 8" xfId="13380" xr:uid="{82C0BDD9-C63E-4C77-9477-957EC78AFB39}"/>
    <cellStyle name="Comma 8 10" xfId="13381" xr:uid="{F8DE65F4-BC0A-4466-A64C-9AD23B66DAB5}"/>
    <cellStyle name="Comma 8 2" xfId="13382" xr:uid="{8C2F7397-BA01-4016-A2A1-AED06E956D35}"/>
    <cellStyle name="Comma 8 2 10" xfId="13383" xr:uid="{ACE18BC1-A7A1-42A6-B519-E424429346F7}"/>
    <cellStyle name="Comma 8 2 2" xfId="13384" xr:uid="{7EF0F10C-2DD9-4BB4-97AA-0BB89ED96204}"/>
    <cellStyle name="Comma 8 2 2 10" xfId="13385" xr:uid="{1A9321B7-D1D3-411A-8F8D-A2869FF04C85}"/>
    <cellStyle name="Comma 8 2 2 2" xfId="13386" xr:uid="{288F3550-C2CA-48C6-A9C6-9330BB6B7271}"/>
    <cellStyle name="Comma 8 2 2 2 2" xfId="13387" xr:uid="{4D49C8C7-932B-4507-ADD3-209BE7D8E8E6}"/>
    <cellStyle name="Comma 8 2 2 2 2 2" xfId="13388" xr:uid="{42281D1B-F307-4544-8F51-63AB3F798B53}"/>
    <cellStyle name="Comma 8 2 2 2 2_ACT_NIBD EQ" xfId="13389" xr:uid="{E3C1BF7F-A828-4C01-B0F4-F9EF73C16B89}"/>
    <cellStyle name="Comma 8 2 2 2 3" xfId="13390" xr:uid="{2811E45D-B729-49A9-9747-63858A0DCAAB}"/>
    <cellStyle name="Comma 8 2 2 2_ACT Segment adj EBITDA" xfId="13391" xr:uid="{675EE778-6E55-4FD8-82A1-AF642A41994B}"/>
    <cellStyle name="Comma 8 2 2 3" xfId="13392" xr:uid="{751B0429-5609-49BC-B41B-B31322854A68}"/>
    <cellStyle name="Comma 8 2 2 3 2" xfId="13393" xr:uid="{2D318618-76AF-4F48-B711-2FB5338E371C}"/>
    <cellStyle name="Comma 8 2 2 3_ACT Segment adj EBITDA" xfId="13394" xr:uid="{0564D05F-FC30-4C3C-89D6-A4200885D589}"/>
    <cellStyle name="Comma 8 2 2 4" xfId="13395" xr:uid="{CC0AD884-59C4-41BF-A84B-756DCB67B46D}"/>
    <cellStyle name="Comma 8 2 2 5" xfId="13396" xr:uid="{BB18BC91-4363-430F-AF97-3DC39C35F553}"/>
    <cellStyle name="Comma 8 2 2 6" xfId="13397" xr:uid="{1FC2271F-D8F3-4381-9097-88CCF6C69ED7}"/>
    <cellStyle name="Comma 8 2 2 7" xfId="13398" xr:uid="{F5D42B1B-1CCC-4DF0-A4DF-6EE9C10E93BD}"/>
    <cellStyle name="Comma 8 2 2 8" xfId="13399" xr:uid="{56D3ABF4-C4D3-4CBA-A8A5-48B32FFB2A72}"/>
    <cellStyle name="Comma 8 2 2 9" xfId="13400" xr:uid="{90DBE5FB-5A2C-4D58-8AB5-EB5824394018}"/>
    <cellStyle name="Comma 8 2 2_ACT Segment adj EBITDA" xfId="13401" xr:uid="{2F146495-FC63-45DE-8F39-3167FA6571A5}"/>
    <cellStyle name="Comma 8 2 3" xfId="13402" xr:uid="{63396F16-1637-4029-B32F-60F9F8F243BE}"/>
    <cellStyle name="Comma 8 2 3 10" xfId="13403" xr:uid="{F4D715EC-A00F-4307-AFA7-4B6965A72ACD}"/>
    <cellStyle name="Comma 8 2 3 2" xfId="13404" xr:uid="{9D94AE5F-EC1F-421F-9AB9-0B0349356285}"/>
    <cellStyle name="Comma 8 2 3 2 2" xfId="13405" xr:uid="{6E9B97CB-5411-4516-B402-6FBABC90EC31}"/>
    <cellStyle name="Comma 8 2 3 2 2 2" xfId="13406" xr:uid="{7E34C100-C404-4397-978A-6C60847FCA90}"/>
    <cellStyle name="Comma 8 2 3 2 2_ACT_NIBD EQ" xfId="13407" xr:uid="{592C4B9A-45B3-4E98-95EE-CCD6D6A9272E}"/>
    <cellStyle name="Comma 8 2 3 2 3" xfId="13408" xr:uid="{E04B6129-5E47-4CCA-8646-141206FF7AD9}"/>
    <cellStyle name="Comma 8 2 3 2_ACT Segment adj EBITDA" xfId="13409" xr:uid="{337C9E70-4BEE-4292-8334-42E5CB2F200F}"/>
    <cellStyle name="Comma 8 2 3 3" xfId="13410" xr:uid="{E6FDE915-E249-4AB7-8E2D-58D22D7D0253}"/>
    <cellStyle name="Comma 8 2 3 3 2" xfId="13411" xr:uid="{FF53B087-3CAE-4262-B5F0-FC416C4B06D8}"/>
    <cellStyle name="Comma 8 2 3 3_ACT Segment adj EBITDA" xfId="13412" xr:uid="{DE6BD1D6-DE8D-4A79-9AAD-45B9645A8D91}"/>
    <cellStyle name="Comma 8 2 3 4" xfId="13413" xr:uid="{1689FE29-AB72-40CA-BABE-96C9AD9DEB77}"/>
    <cellStyle name="Comma 8 2 3 5" xfId="13414" xr:uid="{86E7ABDC-A342-497A-925E-0FAA946A0F28}"/>
    <cellStyle name="Comma 8 2 3 6" xfId="13415" xr:uid="{47705879-CB82-4B5A-B030-DA7455A6EAE0}"/>
    <cellStyle name="Comma 8 2 3 7" xfId="13416" xr:uid="{8070C1C6-A8E5-4E79-B05F-3D1A7EAC59FF}"/>
    <cellStyle name="Comma 8 2 3 8" xfId="13417" xr:uid="{2258E1C2-89E3-4E2B-97A6-3B0402189D30}"/>
    <cellStyle name="Comma 8 2 3 9" xfId="13418" xr:uid="{66117BCA-E2F1-48F5-A731-A3918B29816D}"/>
    <cellStyle name="Comma 8 2 3_ACT Segment adj EBITDA" xfId="13419" xr:uid="{6B2FA0C8-46E2-4A68-968F-8404D1E7DA79}"/>
    <cellStyle name="Comma 8 2 4" xfId="13420" xr:uid="{4D401EEE-9652-4741-8400-46E6E7FB55B2}"/>
    <cellStyle name="Comma 8 2 4 2" xfId="13421" xr:uid="{0E8BCBBB-BEEB-4F24-8A97-FFA505F6E665}"/>
    <cellStyle name="Comma 8 2 4 2 2" xfId="13422" xr:uid="{49D7065D-86A4-424E-B049-FFFC89A44821}"/>
    <cellStyle name="Comma 8 2 4 2 2 2" xfId="13423" xr:uid="{C4E98999-4B4C-4A1E-878E-C8FF4418D213}"/>
    <cellStyle name="Comma 8 2 4 2 2_ACT_NIBD EQ" xfId="13424" xr:uid="{A934F26A-61BB-491B-ACE7-7F8AFE2053DA}"/>
    <cellStyle name="Comma 8 2 4 2 3" xfId="13425" xr:uid="{A11BB3A5-0A63-4E1C-9E62-620BE66025D8}"/>
    <cellStyle name="Comma 8 2 4 2_ACT Segment adj EBITDA" xfId="13426" xr:uid="{43CE9E65-2242-4861-A891-66726B5E85EC}"/>
    <cellStyle name="Comma 8 2 4 3" xfId="13427" xr:uid="{08C63AEE-2EC7-457D-AC2D-3A4C58E66A3A}"/>
    <cellStyle name="Comma 8 2 4 3 2" xfId="13428" xr:uid="{80EC6A34-8455-4C1C-983E-9C9BBE4C30C5}"/>
    <cellStyle name="Comma 8 2 4 3_ACT_NIBD EQ" xfId="13429" xr:uid="{5628E421-E559-47E6-835D-C775FA3E4E7C}"/>
    <cellStyle name="Comma 8 2 4 4" xfId="13430" xr:uid="{DB4E15DA-2902-46AD-BDB0-551DA6DF87D7}"/>
    <cellStyle name="Comma 8 2 4 5" xfId="13431" xr:uid="{98FB2733-5BF1-4DBD-B34A-6F285089DF32}"/>
    <cellStyle name="Comma 8 2 4_ACT Segment adj EBITDA" xfId="13432" xr:uid="{5B3130EC-5943-4295-9133-BF017005BC2D}"/>
    <cellStyle name="Comma 8 2 5" xfId="13433" xr:uid="{3CFF7654-1327-44A7-B5BC-8D51E78098FF}"/>
    <cellStyle name="Comma 8 2 5 2" xfId="13434" xr:uid="{D57326CE-CEBC-44C1-8EB7-9B12D2AEB471}"/>
    <cellStyle name="Comma 8 2 5 2 2" xfId="13435" xr:uid="{17D8296A-BDE0-4753-9DAB-77FE5E981588}"/>
    <cellStyle name="Comma 8 2 5 2_ACT_NIBD EQ" xfId="13436" xr:uid="{E91D5FE2-E309-4E54-9C65-37902F8FCED9}"/>
    <cellStyle name="Comma 8 2 5 3" xfId="13437" xr:uid="{D35FEE7C-244D-4C5C-88F2-FFC6CCA15837}"/>
    <cellStyle name="Comma 8 2 5_ACT Segment adj EBITDA" xfId="13438" xr:uid="{BA13AC00-637A-4079-A071-1605BEE0686F}"/>
    <cellStyle name="Comma 8 2 6" xfId="13439" xr:uid="{E7E27951-B75D-4873-A0B7-B24DBFBBFA04}"/>
    <cellStyle name="Comma 8 2 6 2" xfId="13440" xr:uid="{B4331046-B5C6-44E6-AF28-5223D6D91BD4}"/>
    <cellStyle name="Comma 8 2 6_ACT Segment adj EBITDA" xfId="13441" xr:uid="{74EDEF13-B622-40EC-BA88-369D28351E0B}"/>
    <cellStyle name="Comma 8 2 7" xfId="13442" xr:uid="{279DB7EA-7B6E-47EB-9C17-ADF9BD6C25D4}"/>
    <cellStyle name="Comma 8 2 8" xfId="13443" xr:uid="{C80BF13D-1C9E-4EC5-87EB-F197B8522274}"/>
    <cellStyle name="Comma 8 2 9" xfId="13444" xr:uid="{297B0A3D-4F02-4FC1-A6CE-62FFE782DBBE}"/>
    <cellStyle name="Comma 8 2_ACT Segment adj EBITDA" xfId="13445" xr:uid="{8A60FD31-5A12-4423-BB6E-ED7DEF4A2390}"/>
    <cellStyle name="Comma 8 3" xfId="13446" xr:uid="{AA1254E1-9DA4-40A6-84E8-052B18F71B0D}"/>
    <cellStyle name="Comma 8 3 10" xfId="13447" xr:uid="{18665FFE-42BD-413D-91BE-2104E542059A}"/>
    <cellStyle name="Comma 8 3 2" xfId="13448" xr:uid="{F89F71B8-13DE-45EB-AB06-7D6E59437471}"/>
    <cellStyle name="Comma 8 3 2 2" xfId="13449" xr:uid="{7EF8FEE2-5ED9-4AA3-B2AB-6418373BDC5A}"/>
    <cellStyle name="Comma 8 3 2 2 2" xfId="13450" xr:uid="{88FAD810-4BC8-40B4-8374-5FF9D696E0E2}"/>
    <cellStyle name="Comma 8 3 2 2_ACT_NIBD EQ" xfId="13451" xr:uid="{F9EAB7A0-401D-4B08-B6C1-52EED477DD67}"/>
    <cellStyle name="Comma 8 3 2 3" xfId="13452" xr:uid="{6097214A-EC18-4231-8756-8090860AC052}"/>
    <cellStyle name="Comma 8 3 2_ACT Segment adj EBITDA" xfId="13453" xr:uid="{9E183842-25C1-4A80-B710-738232E8CCC9}"/>
    <cellStyle name="Comma 8 3 3" xfId="13454" xr:uid="{56D8FE4A-803D-4D1B-998A-0AB1CF79096C}"/>
    <cellStyle name="Comma 8 3 3 2" xfId="13455" xr:uid="{924C52B5-E11C-42DF-9576-E9A5579D2272}"/>
    <cellStyle name="Comma 8 3 3_ACT Segment adj EBITDA" xfId="13456" xr:uid="{A248C0E7-4CE3-48E9-B30A-547F09A5CFCF}"/>
    <cellStyle name="Comma 8 3 4" xfId="13457" xr:uid="{0E129554-0691-4556-85B7-2844A60A03F1}"/>
    <cellStyle name="Comma 8 3 5" xfId="13458" xr:uid="{41E741CC-CDA4-4181-B40E-7DEB5867328B}"/>
    <cellStyle name="Comma 8 3 6" xfId="13459" xr:uid="{0341690A-E256-4803-B2E8-376800594162}"/>
    <cellStyle name="Comma 8 3 7" xfId="13460" xr:uid="{A8D44C4F-7B0B-4844-9686-1A1104950560}"/>
    <cellStyle name="Comma 8 3 8" xfId="13461" xr:uid="{B645DFE5-D351-435F-83C5-3799F62ACC07}"/>
    <cellStyle name="Comma 8 3 9" xfId="13462" xr:uid="{46C7D915-2BAB-445F-AAE0-C06397CFA151}"/>
    <cellStyle name="Comma 8 3_ACT Segment adj EBITDA" xfId="13463" xr:uid="{C0F83C3D-295D-4E57-A893-43D66209DA86}"/>
    <cellStyle name="Comma 8 4" xfId="13464" xr:uid="{6479B2EA-B457-4A69-90B1-B1EB56B3145A}"/>
    <cellStyle name="Comma 8 4 10" xfId="13465" xr:uid="{9B8699CF-F30D-43CC-AE56-592F0B97E96F}"/>
    <cellStyle name="Comma 8 4 2" xfId="13466" xr:uid="{820E5F74-F6E7-4356-9077-26EE8B733172}"/>
    <cellStyle name="Comma 8 4 2 2" xfId="13467" xr:uid="{A74EE2DA-5878-4F93-8AB5-60A21B29836C}"/>
    <cellStyle name="Comma 8 4 2 2 2" xfId="13468" xr:uid="{1A276360-E701-4B8C-B80F-D05968BADC3B}"/>
    <cellStyle name="Comma 8 4 2 2_ACT_NIBD EQ" xfId="13469" xr:uid="{866DF573-93D5-4609-BCFA-EE08E676087C}"/>
    <cellStyle name="Comma 8 4 2 3" xfId="13470" xr:uid="{BDCA7278-B296-48DD-8A56-66B0A274D641}"/>
    <cellStyle name="Comma 8 4 2_ACT Segment adj EBITDA" xfId="13471" xr:uid="{58D7B0F0-7828-4B3C-A8D5-4423D7090118}"/>
    <cellStyle name="Comma 8 4 3" xfId="13472" xr:uid="{355E6C5D-333C-45C2-BB90-61DEF64D17A0}"/>
    <cellStyle name="Comma 8 4 3 2" xfId="13473" xr:uid="{D1B22960-592B-4487-A388-84AAA455E8C6}"/>
    <cellStyle name="Comma 8 4 3_ACT Segment adj EBITDA" xfId="13474" xr:uid="{D28D9976-B19E-4CC4-BC1C-7D5CD5584122}"/>
    <cellStyle name="Comma 8 4 4" xfId="13475" xr:uid="{2B270927-F2C7-4467-A1C6-B2D8073982BD}"/>
    <cellStyle name="Comma 8 4 5" xfId="13476" xr:uid="{396A78D3-D647-4A5E-BA6A-C05E35F050AE}"/>
    <cellStyle name="Comma 8 4 6" xfId="13477" xr:uid="{6B7C3E8D-8FF0-4290-8960-BD8DB5AE3B12}"/>
    <cellStyle name="Comma 8 4 7" xfId="13478" xr:uid="{B624076B-BFD4-4AC6-9B74-CEEAAEC74548}"/>
    <cellStyle name="Comma 8 4 8" xfId="13479" xr:uid="{57BF887E-21C9-4F89-BAC6-87E0F577E197}"/>
    <cellStyle name="Comma 8 4 9" xfId="13480" xr:uid="{C6AB4836-27D7-4437-9F43-5FD7EEA27ED1}"/>
    <cellStyle name="Comma 8 4_ACT Segment adj EBITDA" xfId="13481" xr:uid="{9F700527-AAA7-4DF0-942A-DFE2F1F0DB8B}"/>
    <cellStyle name="Comma 8 5" xfId="13482" xr:uid="{2520D0D4-2C08-4B5F-A63C-016C31CD81F1}"/>
    <cellStyle name="Comma 8 5 2" xfId="13483" xr:uid="{3B75EF92-BEDC-4FEB-B7D8-328F87707AA2}"/>
    <cellStyle name="Comma 8 5 2 2" xfId="13484" xr:uid="{6176BC64-053E-47B7-BBBA-39649B000181}"/>
    <cellStyle name="Comma 8 5 2 2 2" xfId="13485" xr:uid="{DA3EE232-029E-45D9-9E54-0F46C85D5665}"/>
    <cellStyle name="Comma 8 5 2 2_ACT_NIBD EQ" xfId="13486" xr:uid="{58630D63-03E2-48EE-93BB-CAC886E7A54C}"/>
    <cellStyle name="Comma 8 5 2 3" xfId="13487" xr:uid="{519605BC-B0D9-4E13-BCB9-0F964B6C6D2E}"/>
    <cellStyle name="Comma 8 5 2_ACT Segment adj EBITDA" xfId="13488" xr:uid="{B0689167-B3F0-4283-BB62-79B4B31E54C6}"/>
    <cellStyle name="Comma 8 5 3" xfId="13489" xr:uid="{FB0A044A-B313-4C01-9BD0-B12540C3FA83}"/>
    <cellStyle name="Comma 8 5 3 2" xfId="13490" xr:uid="{2C923BEC-3453-41F1-8750-E9802F29B02B}"/>
    <cellStyle name="Comma 8 5 3_ACT_NIBD EQ" xfId="13491" xr:uid="{41887FC6-D978-4526-93AA-271FBD892486}"/>
    <cellStyle name="Comma 8 5 4" xfId="13492" xr:uid="{6556A488-04C5-4A20-BDC2-1958711EC99B}"/>
    <cellStyle name="Comma 8 5 5" xfId="13493" xr:uid="{2E9F2E58-BF6F-4DE0-A68E-694491B9B1FC}"/>
    <cellStyle name="Comma 8 5_ACT Segment adj EBITDA" xfId="13494" xr:uid="{F518C7E0-7114-47C3-BA1A-C0381FE6D18E}"/>
    <cellStyle name="Comma 8 6" xfId="13495" xr:uid="{8AA1751B-905A-4A50-9B9D-C9EA13A9922C}"/>
    <cellStyle name="Comma 8 6 2" xfId="13496" xr:uid="{71129ABA-A381-4306-BCB5-FEEC3AE5ECCE}"/>
    <cellStyle name="Comma 8 6 2 2" xfId="13497" xr:uid="{1FB57991-8901-4013-A5E6-955102468F86}"/>
    <cellStyle name="Comma 8 6 2_ACT_NIBD EQ" xfId="13498" xr:uid="{49451860-9E71-4A3B-8C86-07187E68D694}"/>
    <cellStyle name="Comma 8 6 3" xfId="13499" xr:uid="{B3290EF7-52E9-434A-9997-9A2845B93869}"/>
    <cellStyle name="Comma 8 6_ACT Segment adj EBITDA" xfId="13500" xr:uid="{D19F5EC4-FC6F-4ADA-855B-2DDF1F002F57}"/>
    <cellStyle name="Comma 8 7" xfId="13501" xr:uid="{C9007C76-97BE-42D7-B362-DB077D419C3C}"/>
    <cellStyle name="Comma 8 7 2" xfId="13502" xr:uid="{9893EA18-DB8E-408F-BBE2-3FF139413702}"/>
    <cellStyle name="Comma 8 7_ACT Segment adj EBITDA" xfId="13503" xr:uid="{E82D36E1-55CD-4F11-8F5E-875FB72C633D}"/>
    <cellStyle name="Comma 8 8" xfId="13504" xr:uid="{E3A26A88-78B8-47E5-8BA3-7BF2BE287F76}"/>
    <cellStyle name="Comma 8 9" xfId="13505" xr:uid="{F17C8F1C-4741-4A77-A301-95DFEA792EEA}"/>
    <cellStyle name="Comma 8_ACT Segment adj EBITDA" xfId="13506" xr:uid="{D3614EB5-348B-4B5C-8219-AC168F52064F}"/>
    <cellStyle name="Comma 9" xfId="13507" xr:uid="{B9E32AEE-CD91-4FA6-8AB4-67FF2B2A7DE4}"/>
    <cellStyle name="Comma 9 10" xfId="13508" xr:uid="{DA981B6B-13AE-4978-BF08-CD4600486B99}"/>
    <cellStyle name="Comma 9 2" xfId="13509" xr:uid="{88D481F0-B411-4851-97B2-6FBBB6AB6C33}"/>
    <cellStyle name="Comma 9 2 10" xfId="13510" xr:uid="{2A917E81-594B-4707-90F3-E2A62BC1F565}"/>
    <cellStyle name="Comma 9 2 2" xfId="13511" xr:uid="{E370C770-C2CC-43AA-AA51-8934BB0EF872}"/>
    <cellStyle name="Comma 9 2 2 10" xfId="13512" xr:uid="{A779BC22-7DC5-4648-89BB-5A6E78B284B4}"/>
    <cellStyle name="Comma 9 2 2 2" xfId="13513" xr:uid="{A49DCF6E-DEEB-4F95-BD45-D3AFBBAFDF13}"/>
    <cellStyle name="Comma 9 2 2 2 2" xfId="13514" xr:uid="{1142EC5F-C41A-4FA1-B440-14B8D77531A8}"/>
    <cellStyle name="Comma 9 2 2 2 2 2" xfId="13515" xr:uid="{4DAEE7AE-99A7-4795-88F6-0B82071791EB}"/>
    <cellStyle name="Comma 9 2 2 2 2_ACT_NIBD EQ" xfId="13516" xr:uid="{E221B2F8-4469-41CC-9499-E9756B3F20C0}"/>
    <cellStyle name="Comma 9 2 2 2 3" xfId="13517" xr:uid="{5DBBC9ED-0C1C-4CA4-A715-9D6B1BB0536D}"/>
    <cellStyle name="Comma 9 2 2 2_ACT Segment adj EBITDA" xfId="13518" xr:uid="{E30B1C47-F23D-45C0-AF11-FA5D7734A140}"/>
    <cellStyle name="Comma 9 2 2 3" xfId="13519" xr:uid="{153A1453-16C9-4127-889B-954BBA731E90}"/>
    <cellStyle name="Comma 9 2 2 3 2" xfId="13520" xr:uid="{E5D94E60-792F-4C96-9470-D022830A10E4}"/>
    <cellStyle name="Comma 9 2 2 3_ACT Segment adj EBITDA" xfId="13521" xr:uid="{00D89CBB-D421-4BF9-95A5-016866B5EFE0}"/>
    <cellStyle name="Comma 9 2 2 4" xfId="13522" xr:uid="{D68D9D45-A373-41F4-BFBA-A692F5BA22DC}"/>
    <cellStyle name="Comma 9 2 2 5" xfId="13523" xr:uid="{E7362EA5-EFDB-47C9-8FC4-277FA898A4F7}"/>
    <cellStyle name="Comma 9 2 2 6" xfId="13524" xr:uid="{1360F7F9-0A21-4DA3-883D-7E9B91BC70A6}"/>
    <cellStyle name="Comma 9 2 2 7" xfId="13525" xr:uid="{D9FDB7B3-6B0A-4DA9-A5AF-49B7BD16E0F6}"/>
    <cellStyle name="Comma 9 2 2 8" xfId="13526" xr:uid="{2824E131-C500-4220-8356-64AD0E86AF67}"/>
    <cellStyle name="Comma 9 2 2 9" xfId="13527" xr:uid="{BECF9F49-AD3F-4932-A288-63AD1872215A}"/>
    <cellStyle name="Comma 9 2 2_ACT Segment adj EBITDA" xfId="13528" xr:uid="{1D3E3CE3-77FB-4EF1-A1B2-90220EC55E4E}"/>
    <cellStyle name="Comma 9 2 3" xfId="13529" xr:uid="{D53ED7A8-B92E-47AA-A1B4-6AF1F24BC7DA}"/>
    <cellStyle name="Comma 9 2 3 10" xfId="13530" xr:uid="{75CB6EB2-45B8-4E2B-95C5-2141E519F86A}"/>
    <cellStyle name="Comma 9 2 3 2" xfId="13531" xr:uid="{4218FEA5-3030-40DB-9A10-56F9128C0A82}"/>
    <cellStyle name="Comma 9 2 3 2 2" xfId="13532" xr:uid="{3B028465-48AF-4908-9886-75F9BBCC394B}"/>
    <cellStyle name="Comma 9 2 3 2 2 2" xfId="13533" xr:uid="{565493A1-5A0D-4D1D-ABF3-EA9EB2E03E84}"/>
    <cellStyle name="Comma 9 2 3 2 2_ACT_NIBD EQ" xfId="13534" xr:uid="{3248C06C-4C0C-4F11-B8AA-45F9A63418F0}"/>
    <cellStyle name="Comma 9 2 3 2 3" xfId="13535" xr:uid="{32245F09-7B46-4381-8E8B-100E12098FDA}"/>
    <cellStyle name="Comma 9 2 3 2_ACT Segment adj EBITDA" xfId="13536" xr:uid="{1B0C66FA-160E-436E-87B3-9745518B42E6}"/>
    <cellStyle name="Comma 9 2 3 3" xfId="13537" xr:uid="{74FF76D5-7AE4-4C9A-881A-45ED335BD600}"/>
    <cellStyle name="Comma 9 2 3 3 2" xfId="13538" xr:uid="{C7D8F078-98B0-4A86-B41A-38B0F98E2ABF}"/>
    <cellStyle name="Comma 9 2 3 3_ACT Segment adj EBITDA" xfId="13539" xr:uid="{2AD4E569-BB2B-4D9B-BA30-91901BA8F154}"/>
    <cellStyle name="Comma 9 2 3 4" xfId="13540" xr:uid="{666C9A52-4277-4897-A66E-29DADAE524F8}"/>
    <cellStyle name="Comma 9 2 3 5" xfId="13541" xr:uid="{6F5F2EB8-C1D1-40E4-A10E-C3391C772ED3}"/>
    <cellStyle name="Comma 9 2 3 6" xfId="13542" xr:uid="{36C859B8-0A74-43DD-A5F0-FCF83D50A7A4}"/>
    <cellStyle name="Comma 9 2 3 7" xfId="13543" xr:uid="{E7E0B77C-5C6E-4993-876C-63EE315CDD8B}"/>
    <cellStyle name="Comma 9 2 3 8" xfId="13544" xr:uid="{17E7626C-B9BE-4913-AFA4-04455197AB40}"/>
    <cellStyle name="Comma 9 2 3 9" xfId="13545" xr:uid="{20AE0365-CB51-4212-957A-2C1D1DFFDD8E}"/>
    <cellStyle name="Comma 9 2 3_ACT Segment adj EBITDA" xfId="13546" xr:uid="{0436E2DC-7F9D-4024-B3CA-2D3D0106A39A}"/>
    <cellStyle name="Comma 9 2 4" xfId="13547" xr:uid="{EFDC3F7C-9A16-4F18-B8B8-FA5D06F31CCE}"/>
    <cellStyle name="Comma 9 2 4 2" xfId="13548" xr:uid="{35636C21-1C6F-4958-A61F-AF1D470B40DA}"/>
    <cellStyle name="Comma 9 2 4 2 2" xfId="13549" xr:uid="{2D501605-14DD-4007-A198-1642453D8E51}"/>
    <cellStyle name="Comma 9 2 4 2 2 2" xfId="13550" xr:uid="{2114B367-35D0-461A-A9DE-14D04FE27B5D}"/>
    <cellStyle name="Comma 9 2 4 2 2_ACT_NIBD EQ" xfId="13551" xr:uid="{65E990DC-D097-43CA-B3E8-63A1483A7FD3}"/>
    <cellStyle name="Comma 9 2 4 2 3" xfId="13552" xr:uid="{51996AE0-EB56-4432-92DE-3BFF6C5A9500}"/>
    <cellStyle name="Comma 9 2 4 2_ACT Segment adj EBITDA" xfId="13553" xr:uid="{B7B08A2E-B4F8-44E5-A7B5-7C9875F2653B}"/>
    <cellStyle name="Comma 9 2 4 3" xfId="13554" xr:uid="{DAF73101-7286-45CF-A0E4-DC29BCAFB52B}"/>
    <cellStyle name="Comma 9 2 4 3 2" xfId="13555" xr:uid="{8AA3A602-9F2D-4078-ADB0-346349912DED}"/>
    <cellStyle name="Comma 9 2 4 3_ACT_NIBD EQ" xfId="13556" xr:uid="{7702479E-868F-4C86-8EAF-813BA2F147B1}"/>
    <cellStyle name="Comma 9 2 4 4" xfId="13557" xr:uid="{AD21F4EC-E67F-4CF7-A6AE-34CA0BF819A9}"/>
    <cellStyle name="Comma 9 2 4 5" xfId="13558" xr:uid="{C227404B-500F-4B48-8EF9-2EAE04BF0A79}"/>
    <cellStyle name="Comma 9 2 4_ACT Segment adj EBITDA" xfId="13559" xr:uid="{F6525E48-CCA2-47F0-841E-8B87265D3762}"/>
    <cellStyle name="Comma 9 2 5" xfId="13560" xr:uid="{213DF6B4-71D9-41A2-823B-573D73073434}"/>
    <cellStyle name="Comma 9 2 5 2" xfId="13561" xr:uid="{A77EC9BA-C4EE-4A99-B592-76CC8EDB6349}"/>
    <cellStyle name="Comma 9 2 5 2 2" xfId="13562" xr:uid="{FFFA98F8-3F6E-488E-9CB0-CEA2BF4CCC0E}"/>
    <cellStyle name="Comma 9 2 5 2_ACT_NIBD EQ" xfId="13563" xr:uid="{DA13C6BD-EE04-4AB3-9421-6EB0D616BE08}"/>
    <cellStyle name="Comma 9 2 5 3" xfId="13564" xr:uid="{074AA75D-8FD4-4148-B274-C21D401E3E69}"/>
    <cellStyle name="Comma 9 2 5_ACT Segment adj EBITDA" xfId="13565" xr:uid="{F4BA3163-4FBE-4677-85C6-7412B20C7ADD}"/>
    <cellStyle name="Comma 9 2 6" xfId="13566" xr:uid="{EB7607AF-1115-4728-A82D-E285E6586690}"/>
    <cellStyle name="Comma 9 2 6 2" xfId="13567" xr:uid="{5E6DC6E7-20EF-4A82-AA32-95658A82210C}"/>
    <cellStyle name="Comma 9 2 6_ACT Segment adj EBITDA" xfId="13568" xr:uid="{9463DFF8-4590-4C66-8335-03325DB395D6}"/>
    <cellStyle name="Comma 9 2 7" xfId="13569" xr:uid="{70ABB82D-D944-4FCB-9305-4B0FFEDAF5AE}"/>
    <cellStyle name="Comma 9 2 8" xfId="13570" xr:uid="{C574A1E2-E6A2-4252-BA68-626FF803C595}"/>
    <cellStyle name="Comma 9 2 9" xfId="13571" xr:uid="{B3462804-D0AF-475D-99DF-51E90FE0E4E8}"/>
    <cellStyle name="Comma 9 2_ACT Segment adj EBITDA" xfId="13572" xr:uid="{23EC14F0-B8C6-4EED-8657-0684284206AB}"/>
    <cellStyle name="Comma 9 3" xfId="13573" xr:uid="{E76BC3CD-FD55-4E35-9E8C-A4121B6EB423}"/>
    <cellStyle name="Comma 9 3 10" xfId="13574" xr:uid="{5709E08F-D339-4054-AB07-9B94EA83BB92}"/>
    <cellStyle name="Comma 9 3 2" xfId="13575" xr:uid="{4317C6B4-2A85-4A19-BCBD-F33D468C30B2}"/>
    <cellStyle name="Comma 9 3 2 2" xfId="13576" xr:uid="{D6A07678-D4A9-4572-BC5E-A5F4242082A2}"/>
    <cellStyle name="Comma 9 3 2 2 2" xfId="13577" xr:uid="{F8C1F0A3-E762-4FBC-8C87-1A25915FAA75}"/>
    <cellStyle name="Comma 9 3 2 2_ACT_NIBD EQ" xfId="13578" xr:uid="{81D34B22-DEEC-4E5D-B36F-228774C0D124}"/>
    <cellStyle name="Comma 9 3 2 3" xfId="13579" xr:uid="{098A8989-D86B-4002-BF3E-8181B3903630}"/>
    <cellStyle name="Comma 9 3 2_ACT Segment adj EBITDA" xfId="13580" xr:uid="{114EB061-22A1-4359-BA89-111374D41F53}"/>
    <cellStyle name="Comma 9 3 3" xfId="13581" xr:uid="{7C9BE957-3722-47EA-90D0-11132F231ED1}"/>
    <cellStyle name="Comma 9 3 3 2" xfId="13582" xr:uid="{600E1E19-CD6E-490A-85BF-A33F07D81E1A}"/>
    <cellStyle name="Comma 9 3 3_ACT Segment adj EBITDA" xfId="13583" xr:uid="{E506C549-F9A6-461D-927D-5C6B2C835B0E}"/>
    <cellStyle name="Comma 9 3 4" xfId="13584" xr:uid="{8EBEE5C0-0E37-467E-AFF5-617D4110166E}"/>
    <cellStyle name="Comma 9 3 5" xfId="13585" xr:uid="{11F1ED05-594A-4465-A7EE-068174B83237}"/>
    <cellStyle name="Comma 9 3 6" xfId="13586" xr:uid="{0C9F7F3D-502A-4ADB-984E-C32373B9C55A}"/>
    <cellStyle name="Comma 9 3 7" xfId="13587" xr:uid="{8DC3E530-4926-4CCD-A774-AA44776D8D69}"/>
    <cellStyle name="Comma 9 3 8" xfId="13588" xr:uid="{21791CC9-8CF1-49B4-BAE0-734B2FDFF06B}"/>
    <cellStyle name="Comma 9 3 9" xfId="13589" xr:uid="{5277AF5D-A290-417D-B662-86B834B8B8C7}"/>
    <cellStyle name="Comma 9 3_ACT Segment adj EBITDA" xfId="13590" xr:uid="{9A0E2206-0148-46EB-BFD4-5C182BB79B3F}"/>
    <cellStyle name="Comma 9 4" xfId="13591" xr:uid="{C0CEF587-15E9-462C-8A4F-F88D48FC70EE}"/>
    <cellStyle name="Comma 9 4 10" xfId="13592" xr:uid="{AFB148BC-5B16-43C0-B97B-E12BFFFB62E6}"/>
    <cellStyle name="Comma 9 4 2" xfId="13593" xr:uid="{077A3F83-A636-42B9-8A6E-79380F6DC41D}"/>
    <cellStyle name="Comma 9 4 2 2" xfId="13594" xr:uid="{90C15FB9-7417-4270-9F46-5286CC68D3F7}"/>
    <cellStyle name="Comma 9 4 2 2 2" xfId="13595" xr:uid="{22B44B0D-E7EB-421B-88D2-A84CE85997D5}"/>
    <cellStyle name="Comma 9 4 2 2_ACT_NIBD EQ" xfId="13596" xr:uid="{A0999208-37EC-4B53-9F9D-269AAE1B20E8}"/>
    <cellStyle name="Comma 9 4 2 3" xfId="13597" xr:uid="{D12DEA63-CDF0-4198-8BC7-F19DCB84C92A}"/>
    <cellStyle name="Comma 9 4 2_ACT Segment adj EBITDA" xfId="13598" xr:uid="{5BFE51A9-EA5E-4553-B11C-C8CEA17C51DB}"/>
    <cellStyle name="Comma 9 4 3" xfId="13599" xr:uid="{3ED4BC18-40E9-4F35-B614-D649BFE7BA42}"/>
    <cellStyle name="Comma 9 4 3 2" xfId="13600" xr:uid="{4C9D183B-7840-478D-B9FA-083BF2187892}"/>
    <cellStyle name="Comma 9 4 3_ACT Segment adj EBITDA" xfId="13601" xr:uid="{A0D79CF8-903F-4BEA-B31F-3CDE4DCAF4B6}"/>
    <cellStyle name="Comma 9 4 4" xfId="13602" xr:uid="{A4573B0C-4D17-48E3-B83D-F8FF8CB63319}"/>
    <cellStyle name="Comma 9 4 5" xfId="13603" xr:uid="{E1548C07-D0AA-4B9F-833D-FC773ECF4F20}"/>
    <cellStyle name="Comma 9 4 6" xfId="13604" xr:uid="{6849E422-6A88-458A-9926-C3FD21916DDB}"/>
    <cellStyle name="Comma 9 4 7" xfId="13605" xr:uid="{4EE16D50-BEDF-498C-A36E-4409B222CC9A}"/>
    <cellStyle name="Comma 9 4 8" xfId="13606" xr:uid="{1D965AA7-5F71-4FD6-9CBD-60AFE5682563}"/>
    <cellStyle name="Comma 9 4 9" xfId="13607" xr:uid="{B90639EA-2604-4C74-924A-FBFC02DA3092}"/>
    <cellStyle name="Comma 9 4_ACT Segment adj EBITDA" xfId="13608" xr:uid="{51009776-8521-44B1-B495-8A4CDD3C73E2}"/>
    <cellStyle name="Comma 9 5" xfId="13609" xr:uid="{2B2E2653-E53D-47BA-9BB9-CAA5BC90247B}"/>
    <cellStyle name="Comma 9 5 2" xfId="13610" xr:uid="{2F2CC0CB-D129-4FEB-BDBB-97ED5FFB334C}"/>
    <cellStyle name="Comma 9 5 2 2" xfId="13611" xr:uid="{C3D1F5DE-15EB-442A-AD31-0EBA8F4AE80E}"/>
    <cellStyle name="Comma 9 5 2 2 2" xfId="13612" xr:uid="{5DA73F25-0FD0-40AB-A932-BD47800AE2DD}"/>
    <cellStyle name="Comma 9 5 2 2_ACT_NIBD EQ" xfId="13613" xr:uid="{11D5203F-CEEF-4268-A7D2-5D3587203608}"/>
    <cellStyle name="Comma 9 5 2 3" xfId="13614" xr:uid="{6887CC16-B08C-41C2-BA1B-390706C959AD}"/>
    <cellStyle name="Comma 9 5 2_ACT Segment adj EBITDA" xfId="13615" xr:uid="{53C10D63-0D93-46C5-A9F5-D371156361A5}"/>
    <cellStyle name="Comma 9 5 3" xfId="13616" xr:uid="{613F7641-B8D0-4AC5-8732-79AF11FB823B}"/>
    <cellStyle name="Comma 9 5 3 2" xfId="13617" xr:uid="{395A0AFF-4340-41E1-A2C7-127D1CB46591}"/>
    <cellStyle name="Comma 9 5 3_ACT_NIBD EQ" xfId="13618" xr:uid="{140F75E2-A288-4115-9905-4D13BD710CDF}"/>
    <cellStyle name="Comma 9 5 4" xfId="13619" xr:uid="{9BE75FF4-8443-4196-BEE3-00816306110C}"/>
    <cellStyle name="Comma 9 5 5" xfId="13620" xr:uid="{7161D720-4C0D-42F0-B50F-25E7286E9755}"/>
    <cellStyle name="Comma 9 5_ACT Segment adj EBITDA" xfId="13621" xr:uid="{6697F519-AF6F-4FB0-88D7-67E2C3E19594}"/>
    <cellStyle name="Comma 9 6" xfId="13622" xr:uid="{36DC73EF-F2D1-4351-BF80-759AD0110C9B}"/>
    <cellStyle name="Comma 9 6 2" xfId="13623" xr:uid="{5A0D9C31-475E-4722-9E26-2F515CF0F607}"/>
    <cellStyle name="Comma 9 6 2 2" xfId="13624" xr:uid="{04334FD8-B6D7-4C27-B9EA-560E4869694F}"/>
    <cellStyle name="Comma 9 6 2_ACT_NIBD EQ" xfId="13625" xr:uid="{8143E8FD-E6B5-4C0C-9DF4-894EBA57A467}"/>
    <cellStyle name="Comma 9 6 3" xfId="13626" xr:uid="{B5C9B246-81E1-4A4C-8922-830370BDEBD2}"/>
    <cellStyle name="Comma 9 6_ACT Segment adj EBITDA" xfId="13627" xr:uid="{87F13DD9-75C0-4C3A-9875-33AB7EF60441}"/>
    <cellStyle name="Comma 9 7" xfId="13628" xr:uid="{5A4F17A0-FC3E-497C-9F05-E9F088E0721F}"/>
    <cellStyle name="Comma 9 7 2" xfId="13629" xr:uid="{D6E25B7B-104F-4146-9F21-0AED9AC50B5D}"/>
    <cellStyle name="Comma 9 7_ACT Segment adj EBITDA" xfId="13630" xr:uid="{612D022F-CD3E-4CC8-9694-2D1898A75308}"/>
    <cellStyle name="Comma 9 8" xfId="13631" xr:uid="{12DE33DB-903D-483C-A2E6-0DF44CC91D00}"/>
    <cellStyle name="Comma 9 9" xfId="13632" xr:uid="{6C48C334-D07A-4F06-9070-0A6EBF55FE78}"/>
    <cellStyle name="Comma 9_ACT Segment adj EBITDA" xfId="13633" xr:uid="{9FB678D4-D624-4AA2-BCD7-45C66A7C32E1}"/>
    <cellStyle name="Currency 2" xfId="13634" xr:uid="{3630CCAA-EF87-4609-9329-B9D37AA2F2CF}"/>
    <cellStyle name="Currency 2 2" xfId="13635" xr:uid="{3EE51B6E-E8D0-4354-B7C8-365AA507BB1C}"/>
    <cellStyle name="Currency 2_ACT Segment adj EBITDA" xfId="13636" xr:uid="{64A634B6-C3B5-4732-8576-AC57F2076B7C}"/>
    <cellStyle name="Currency 3" xfId="13637" xr:uid="{5224A217-0DE8-4C6B-BDF6-A46ED308B727}"/>
    <cellStyle name="Currency 3 2" xfId="13638" xr:uid="{5EF34218-CB06-4AAE-B184-10BD5AFF4988}"/>
    <cellStyle name="Currency 3_ACT Segment adj EBITDA" xfId="13639" xr:uid="{B5F8957A-2E61-4D67-9D2F-23EC62F74F90}"/>
    <cellStyle name="Currency 4" xfId="13640" xr:uid="{078C64EC-095D-4494-BAF4-20CB7F16023A}"/>
    <cellStyle name="Currency 5" xfId="13641" xr:uid="{B347A2F2-C9FC-46D2-B39C-4D87C41CBBF3}"/>
    <cellStyle name="Dålig" xfId="13642" xr:uid="{C95EF8EB-1E70-4453-981F-66AB561CA7B7}"/>
    <cellStyle name="Dårlig" xfId="13643" xr:uid="{73190E85-6AAC-434F-8F4B-2B617CC98BD4}"/>
    <cellStyle name="Dårlig 2" xfId="13644" xr:uid="{2A0B610E-9A82-4E5A-A4CE-472C4C6FC725}"/>
    <cellStyle name="Dårlig_ACT Segment adj EBITDA" xfId="13645" xr:uid="{33E0BAA6-E1EA-4950-B688-9B29DF67BEA5}"/>
    <cellStyle name="Explanatory Text 2" xfId="13646" xr:uid="{E31FCB8A-8B3D-49DF-8B49-E9B483AB03A4}"/>
    <cellStyle name="Explanatory Text 2 2" xfId="13647" xr:uid="{BBCD4014-CAC6-4320-A17F-B2113812B76D}"/>
    <cellStyle name="Explanatory Text 2_ACT Segment adj EBITDA" xfId="13648" xr:uid="{8C66E109-CC65-4C46-97E3-0583FBF0EE1C}"/>
    <cellStyle name="Explanatory Text 3" xfId="13649" xr:uid="{AE044E2B-E109-4B51-9906-3B6ABE8E71BC}"/>
    <cellStyle name="Explanatory Text 3 2" xfId="13650" xr:uid="{14329C11-9929-43CA-8E57-069BAEFB43D9}"/>
    <cellStyle name="Explanatory Text 3_ACT Segment adj EBITDA" xfId="13651" xr:uid="{E4C33C25-99B3-4D17-95F0-96D6052E64C7}"/>
    <cellStyle name="Explanatory Text 4" xfId="13652" xr:uid="{97D77B57-6B05-4E71-A134-A9253C14A58C}"/>
    <cellStyle name="Explanatory Text 4 2" xfId="13653" xr:uid="{458A2B11-5B56-4F97-BB50-6D1B99448656}"/>
    <cellStyle name="Explanatory Text 4_ACT Segment adj EBITDA" xfId="13654" xr:uid="{2F4A17B7-6415-4FD0-886F-C5FBC67C6D2A}"/>
    <cellStyle name="Explanatory Text 5" xfId="13655" xr:uid="{943E884F-ED0A-4C6E-8DC8-64EB9A9AAFFB}"/>
    <cellStyle name="Färg1" xfId="13659" xr:uid="{54096E29-C72E-4BF8-96E2-660A3490A52B}"/>
    <cellStyle name="Färg2" xfId="13660" xr:uid="{3AB00EFF-2797-4E17-8AD2-9FA3CD21C2E2}"/>
    <cellStyle name="Färg3" xfId="13661" xr:uid="{5FAE701A-21C1-4810-920F-0BB00A264ED3}"/>
    <cellStyle name="Färg4" xfId="13662" xr:uid="{2D8EF824-D075-417E-9555-9966AD22DC03}"/>
    <cellStyle name="Färg5" xfId="13663" xr:uid="{F41D2F26-2B00-470F-A2BA-C4FEDCA62E93}"/>
    <cellStyle name="Färg6" xfId="13664" xr:uid="{BEA5F1F4-1622-460A-8DBD-CA02D1B15EA1}"/>
    <cellStyle name="Förklarande text" xfId="13665" xr:uid="{FDE35F47-697F-4AEB-A67F-0E1DB06A816E}"/>
    <cellStyle name="Forklarende tekst" xfId="13656" xr:uid="{C230F2F5-D973-40CB-BEFF-90817D117A6D}"/>
    <cellStyle name="Forklarende tekst 2" xfId="13657" xr:uid="{1AF9BF6B-86D3-4E51-8835-2C7ACCEE37FA}"/>
    <cellStyle name="Forklarende tekst_ACT Segment adj EBITDA" xfId="13658" xr:uid="{73E7F265-B242-4C94-B7FB-D7F564460F2A}"/>
    <cellStyle name="God" xfId="13666" xr:uid="{9594CFD0-D068-458B-9A55-14825FF0815B}"/>
    <cellStyle name="God 2" xfId="13667" xr:uid="{151BFEF5-9535-48BE-9340-1A12F5844138}"/>
    <cellStyle name="God_ACT Segment adj EBITDA" xfId="13668" xr:uid="{E050FC95-7736-49C1-A5F0-53AB4A5628E4}"/>
    <cellStyle name="Good 2" xfId="13669" xr:uid="{25913B7F-25C7-470B-94F7-26E70174AA3D}"/>
    <cellStyle name="Good 2 2" xfId="13670" xr:uid="{720D8B33-9B16-4E8F-9BDF-20F1BE0513F6}"/>
    <cellStyle name="Good 2_ACT Segment adj EBITDA" xfId="13671" xr:uid="{5CB52F09-9297-4365-83ED-D924BB148BFD}"/>
    <cellStyle name="Good 3" xfId="13672" xr:uid="{A808A989-97B9-4273-BD29-3904B1A0D1E9}"/>
    <cellStyle name="Good 3 2" xfId="13673" xr:uid="{A07D21B8-FF3E-41E5-A8E1-4D6055D975B8}"/>
    <cellStyle name="Good 3_ACT Segment adj EBITDA" xfId="13674" xr:uid="{66C99C22-0D1C-4E12-9CE5-08C27F72B9AD}"/>
    <cellStyle name="Good 4" xfId="13675" xr:uid="{D50F800C-D002-4DE9-8209-3B0135E18535}"/>
    <cellStyle name="Good 4 2" xfId="13676" xr:uid="{AD0FDF26-06BF-4952-AD25-7DDE9DD55861}"/>
    <cellStyle name="Good 4_ACT Segment adj EBITDA" xfId="13677" xr:uid="{1A6E27DA-DF8E-4F66-A5DD-20397D35EE10}"/>
    <cellStyle name="Good 5" xfId="13678" xr:uid="{B3A8D964-14E8-4F33-BB12-8877986DF16D}"/>
    <cellStyle name="Heading" xfId="13679" xr:uid="{223317D7-7B2E-4E8A-AF55-7C41AEE0B820}"/>
    <cellStyle name="Heading 1 2" xfId="13680" xr:uid="{84C79869-A27E-49CC-8453-2C803C85845A}"/>
    <cellStyle name="Heading 1 2 2" xfId="13681" xr:uid="{2A649959-9BB6-4E7F-95CA-7F258C80F533}"/>
    <cellStyle name="Heading 1 2_ACT Segment adj EBITDA" xfId="13682" xr:uid="{E49D0942-3D55-4C78-8956-90FCD05D78E8}"/>
    <cellStyle name="Heading 1 3" xfId="13683" xr:uid="{906BD29F-ABB0-4D6B-97C3-872611F82542}"/>
    <cellStyle name="Heading 1 3 2" xfId="13684" xr:uid="{6B8BB86E-77C2-48B5-A479-5E3FA948937A}"/>
    <cellStyle name="Heading 1 3_ACT Segment adj EBITDA" xfId="13685" xr:uid="{2CA5F622-147D-4AED-865F-C2FFF9017A0E}"/>
    <cellStyle name="Heading 1 4" xfId="13686" xr:uid="{26212CF1-83D9-4AED-A054-FCD5724EF71D}"/>
    <cellStyle name="Heading 1 4 2" xfId="13687" xr:uid="{6D6B2DB0-7550-4D9C-8ECE-C90DD61B450C}"/>
    <cellStyle name="Heading 1 4_ACT Segment adj EBITDA" xfId="13688" xr:uid="{CF9A9256-6884-4353-BC37-AEA37DAE7BF1}"/>
    <cellStyle name="Heading 1 5" xfId="13689" xr:uid="{8787A581-A903-4394-9026-C2E4CEE3D807}"/>
    <cellStyle name="Heading 2 2" xfId="13690" xr:uid="{E095F42A-343A-40B7-A430-D3922C5660AE}"/>
    <cellStyle name="Heading 2 2 2" xfId="13691" xr:uid="{8023A55D-F6F6-4903-A53A-A2D145677D23}"/>
    <cellStyle name="Heading 2 2_ACT Segment adj EBITDA" xfId="13692" xr:uid="{6C30101B-E461-426A-925E-BF6C624A86E0}"/>
    <cellStyle name="Heading 2 3" xfId="13693" xr:uid="{5F88641A-D5DC-4E7D-9ABA-6D45BD97D755}"/>
    <cellStyle name="Heading 2 3 2" xfId="13694" xr:uid="{E3E76D53-098F-4872-87D2-D09A6F553BA8}"/>
    <cellStyle name="Heading 2 3_ACT Segment adj EBITDA" xfId="13695" xr:uid="{31E91BD9-097A-4153-A646-6EFD5B5A2C0E}"/>
    <cellStyle name="Heading 2 4" xfId="13696" xr:uid="{67BDF0A8-3733-4D2E-BD9C-B0E7EBD124B8}"/>
    <cellStyle name="Heading 2 4 2" xfId="13697" xr:uid="{9370DCC9-DA5F-4C70-9C14-10D743CBB6F3}"/>
    <cellStyle name="Heading 2 4_ACT Segment adj EBITDA" xfId="13698" xr:uid="{A0F0D6B1-B271-4A29-8A86-91D1DB683269}"/>
    <cellStyle name="Heading 2 5" xfId="13699" xr:uid="{D2B0762D-AA17-48F7-8A70-65C219331158}"/>
    <cellStyle name="Heading 3 2" xfId="13700" xr:uid="{C9EBFD02-FEE5-45AD-B087-03B5DC886B88}"/>
    <cellStyle name="Heading 3 2 2" xfId="13701" xr:uid="{5D886370-7A41-4F5A-BF6E-C70E6C6E46BD}"/>
    <cellStyle name="Heading 3 2_ACT Segment adj EBITDA" xfId="13702" xr:uid="{DA17F273-EA71-4050-A643-0D17FAD961ED}"/>
    <cellStyle name="Heading 3 3" xfId="13703" xr:uid="{AD9ADC08-369B-4536-AAF7-3B1B94549D0B}"/>
    <cellStyle name="Heading 3 3 2" xfId="13704" xr:uid="{51925F0B-727B-4B16-B571-E017B5AAEDE6}"/>
    <cellStyle name="Heading 3 3_ACT Segment adj EBITDA" xfId="13705" xr:uid="{180CEEFF-9B2E-4D0E-B6C3-CB89FA750173}"/>
    <cellStyle name="Heading 3 4" xfId="13706" xr:uid="{545F7020-5201-4CD8-A83C-C4638F9555B0}"/>
    <cellStyle name="Heading 3 4 2" xfId="13707" xr:uid="{67B73B8E-AE1F-4318-B180-7E9AA9874C16}"/>
    <cellStyle name="Heading 3 4_ACT Segment adj EBITDA" xfId="13708" xr:uid="{780C1EC6-6C4A-4F6F-AB61-7B7F154CBE1F}"/>
    <cellStyle name="Heading 3 5" xfId="13709" xr:uid="{A423B689-F0CE-4967-9032-69A57EF00D61}"/>
    <cellStyle name="Heading 4 2" xfId="13710" xr:uid="{DD7365FC-D1A7-433C-AD78-3EC83A25440B}"/>
    <cellStyle name="Heading 4 2 2" xfId="13711" xr:uid="{513DC06D-C5E1-452A-ACBC-F8C47E95AFC7}"/>
    <cellStyle name="Heading 4 2_ACT Segment adj EBITDA" xfId="13712" xr:uid="{00EEDA80-ECF2-4ADD-8F78-89063CA0589E}"/>
    <cellStyle name="Heading 4 3" xfId="13713" xr:uid="{F95B1DE6-BDB5-4DF2-96C8-3C9671A08F6A}"/>
    <cellStyle name="Heading 4 3 2" xfId="13714" xr:uid="{51A7A55A-2F2D-434E-BCEF-320F0574BFFD}"/>
    <cellStyle name="Heading 4 3_ACT Segment adj EBITDA" xfId="13715" xr:uid="{44C267D6-0265-4390-8228-C54066CE6D36}"/>
    <cellStyle name="Heading 4 4" xfId="13716" xr:uid="{982A2971-3A14-46B9-822B-F40AA3505F8C}"/>
    <cellStyle name="Heading 4 4 2" xfId="13717" xr:uid="{90EEE243-4711-47D3-95B2-7415609A20A6}"/>
    <cellStyle name="Heading 4 4_ACT Segment adj EBITDA" xfId="13718" xr:uid="{39FB2A5C-0718-4AE3-A9E3-4195A8F3681B}"/>
    <cellStyle name="Heading 4 5" xfId="13719" xr:uid="{B4B2DF9C-98B8-4F0A-A310-846B9F6DCD8B}"/>
    <cellStyle name="Hyperlink" xfId="21909" builtinId="8"/>
    <cellStyle name="Hyperlink 2" xfId="13720" xr:uid="{7157437F-2767-47A7-B21D-39236AD4FFC2}"/>
    <cellStyle name="Hyperlink 3" xfId="13721" xr:uid="{98BE9226-DFA4-498D-A6C9-2756B0556700}"/>
    <cellStyle name="Indata" xfId="13722" xr:uid="{6C15C864-928D-4AB6-966D-6085B66E4CFF}"/>
    <cellStyle name="Inndata" xfId="13723" xr:uid="{5C5DA9CA-E8CA-4B6A-9BE1-6CFA4AD571C4}"/>
    <cellStyle name="Inndata 2" xfId="13724" xr:uid="{111DF657-3350-47DD-B46E-724E1500AF1A}"/>
    <cellStyle name="Inndata_ACT Segment adj EBITDA" xfId="13725" xr:uid="{B725D1ED-AC3B-4020-9E20-4BEA6D4A9532}"/>
    <cellStyle name="Input 2" xfId="13726" xr:uid="{0E881F02-455D-47ED-A4D4-593E4B33A16D}"/>
    <cellStyle name="Input 2 2" xfId="13727" xr:uid="{D01C4CFB-D220-4048-9FB1-2B0A684C5F71}"/>
    <cellStyle name="Input 2 3" xfId="13728" xr:uid="{2B35BFE5-9826-4EF2-B260-827C0F34B31F}"/>
    <cellStyle name="Input 2_ACT Segment adj EBITDA" xfId="13729" xr:uid="{637D909F-5BDA-4D5F-A280-2395906FAC12}"/>
    <cellStyle name="Input 3" xfId="13730" xr:uid="{745C0D11-DE79-4F61-8BEE-E6AFE7AE5C11}"/>
    <cellStyle name="Input 3 2" xfId="13731" xr:uid="{4C8BDA23-80E1-4538-A197-07D7DB2FA8D7}"/>
    <cellStyle name="Input 3_ACT Segment adj EBITDA" xfId="13732" xr:uid="{EF139FB1-EC29-428E-B45C-9D65DA44E362}"/>
    <cellStyle name="Input 4" xfId="13733" xr:uid="{62889EFE-D452-4C41-8039-51BD614E9434}"/>
    <cellStyle name="Input 4 2" xfId="13734" xr:uid="{7167C2FF-AC1D-45A2-886B-58DCF9358E6C}"/>
    <cellStyle name="Input 4_ACT Segment adj EBITDA" xfId="13735" xr:uid="{3C9472AC-7B89-4188-BA2F-C2B84259C582}"/>
    <cellStyle name="Input 5" xfId="13736" xr:uid="{677107D7-5459-4DE0-BD76-962ACF7BDC1D}"/>
    <cellStyle name="Input cells" xfId="13737" xr:uid="{4621BAE6-352C-47C0-87D0-40E752D5C43F}"/>
    <cellStyle name="Koblet celle" xfId="13738" xr:uid="{22F591F8-75D5-46FF-909D-349E8992C52D}"/>
    <cellStyle name="Koblet celle 2" xfId="13739" xr:uid="{430BF93E-32C3-4570-8D46-0193629B6A2B}"/>
    <cellStyle name="Koblet celle_ACT Segment adj EBITDA" xfId="13740" xr:uid="{0BE0B273-7B90-4CD7-BF6E-6360153E16AC}"/>
    <cellStyle name="Komma 2" xfId="13741" xr:uid="{3C30F6C3-E2C2-49EB-8EAA-BAF611B0B388}"/>
    <cellStyle name="Komma 2 10" xfId="13742" xr:uid="{8E5C18A5-D4E6-49DE-9F4B-E6015A22B1C0}"/>
    <cellStyle name="Komma 2 2" xfId="13743" xr:uid="{EE45732A-EC33-4E5A-A939-9E1AD43D3B3F}"/>
    <cellStyle name="Komma 2 2 10" xfId="13744" xr:uid="{D819F841-4A36-43AE-939A-26AB1E114DA4}"/>
    <cellStyle name="Komma 2 2 2" xfId="13745" xr:uid="{EB06E174-88D4-4E29-ACB7-8507B7092735}"/>
    <cellStyle name="Komma 2 2 2 2" xfId="13746" xr:uid="{C5EA5014-BD03-432C-8ED6-9FA1F99E2FFB}"/>
    <cellStyle name="Komma 2 2 2 2 2" xfId="13747" xr:uid="{2F3FEE42-285E-41E6-BCEE-E03690EF38A3}"/>
    <cellStyle name="Komma 2 2 2 2 2 2" xfId="13748" xr:uid="{71B2ADF2-6731-45DD-8378-9544E9621EAF}"/>
    <cellStyle name="Komma 2 2 2 2 2_New Segment note" xfId="13749" xr:uid="{58F7FDB5-E7BE-4BE4-A62D-CA3867761343}"/>
    <cellStyle name="Komma 2 2 2 2 3" xfId="13750" xr:uid="{C0A30FBC-961C-4D51-A86C-1CE110B6500F}"/>
    <cellStyle name="Komma 2 2 2 2_ACT Segment adj EBITDA" xfId="13751" xr:uid="{27BF62AC-99C0-4206-8748-23536EAA3900}"/>
    <cellStyle name="Komma 2 2 2 3" xfId="13752" xr:uid="{53AF3282-E0FD-4FAA-98F5-C2215EA0EC68}"/>
    <cellStyle name="Komma 2 2 2 3 2" xfId="13753" xr:uid="{9AF2B1F0-6610-4E6D-8CFE-1E8BCC672FBC}"/>
    <cellStyle name="Komma 2 2 2 3_ACT Segment adj EBITDA" xfId="13754" xr:uid="{A4914689-3632-4735-B6C8-1273F1C350C9}"/>
    <cellStyle name="Komma 2 2 2 4" xfId="13755" xr:uid="{D85BD243-1F69-42BB-891C-CB81EBE0B24B}"/>
    <cellStyle name="Komma 2 2 2_ACT Segment adj EBITDA" xfId="13756" xr:uid="{B987AFD7-F98B-430A-98D0-F65A53BE2533}"/>
    <cellStyle name="Komma 2 2 3" xfId="13757" xr:uid="{70C140E5-2340-47F9-BE13-F332F3B6B815}"/>
    <cellStyle name="Komma 2 2 3 2" xfId="13758" xr:uid="{F04BDB92-7EA4-4459-99AE-0DD8068A4F05}"/>
    <cellStyle name="Komma 2 2 3_ACT Segment adj EBITDA" xfId="13759" xr:uid="{1F2AD64F-0382-4F43-A127-73A22CA58490}"/>
    <cellStyle name="Komma 2 2 4" xfId="13760" xr:uid="{46C1917A-BD92-40AD-BC79-F69873EE68B9}"/>
    <cellStyle name="Komma 2 2 4 2" xfId="13761" xr:uid="{8CE2CE0A-BAEC-4ED1-80AF-ACF4824CFC82}"/>
    <cellStyle name="Komma 2 2 4_ACT Segment adj EBITDA" xfId="13762" xr:uid="{718915E4-EF5D-4155-84E5-67CE2031F851}"/>
    <cellStyle name="Komma 2 2 5" xfId="13763" xr:uid="{685BC24F-CA2B-4B2B-8231-F9A66B091EB0}"/>
    <cellStyle name="Komma 2 2 6" xfId="13764" xr:uid="{E12BD780-9BBC-4472-A92B-7FB7EDF96AEF}"/>
    <cellStyle name="Komma 2 2 7" xfId="13765" xr:uid="{7E34D60B-A5C5-42D5-A9BE-36FA2229AE08}"/>
    <cellStyle name="Komma 2 2 8" xfId="13766" xr:uid="{2597D129-AA35-45B7-B3B1-4EC22D912EF6}"/>
    <cellStyle name="Komma 2 2 9" xfId="13767" xr:uid="{937BCC37-A367-48DE-98F8-3491AC2CD3EC}"/>
    <cellStyle name="Komma 2 2_ACT Segment adj EBITDA" xfId="13768" xr:uid="{83C4F2C0-4481-43B3-8516-55CBF89C04A5}"/>
    <cellStyle name="Komma 2 3" xfId="13769" xr:uid="{BA706A2F-1695-46A1-B5E7-E757359A435C}"/>
    <cellStyle name="Komma 2 3 10" xfId="13770" xr:uid="{D2FD503C-637B-4D46-8138-D9C58C131C0E}"/>
    <cellStyle name="Komma 2 3 2" xfId="13771" xr:uid="{316E6212-5F00-4FED-8A04-5064D9511F04}"/>
    <cellStyle name="Komma 2 3 2 2" xfId="13772" xr:uid="{2162CFD9-E789-4DBD-A20E-22A381945798}"/>
    <cellStyle name="Komma 2 3 2 2 2" xfId="13773" xr:uid="{8C7FDAF8-883C-4D14-B1B0-B0B9CBFE5A0C}"/>
    <cellStyle name="Komma 2 3 2 2_ACT Segment adj EBITDA" xfId="13774" xr:uid="{A558CF7C-0D0F-4D24-A1EA-B8B6D1312860}"/>
    <cellStyle name="Komma 2 3 2 3" xfId="13775" xr:uid="{7F80CB0B-6810-44A3-949E-317971ED485B}"/>
    <cellStyle name="Komma 2 3 2_ACT Segment adj EBITDA" xfId="13776" xr:uid="{CEDA47D5-ABF2-427D-95CD-971CC527CDC5}"/>
    <cellStyle name="Komma 2 3 3" xfId="13777" xr:uid="{6871D8B0-1A63-4C5F-B240-EE78D340429B}"/>
    <cellStyle name="Komma 2 3 3 2" xfId="13778" xr:uid="{C916B9B3-B7A0-4873-A01F-38E849DFB454}"/>
    <cellStyle name="Komma 2 3 3_ACT Segment adj EBITDA" xfId="13779" xr:uid="{597A24AE-7A4F-475D-9C84-333CECEEBAA8}"/>
    <cellStyle name="Komma 2 3 4" xfId="13780" xr:uid="{59F12D8A-0868-4DA3-AD2C-9F519E91F6D2}"/>
    <cellStyle name="Komma 2 3 5" xfId="13781" xr:uid="{A64ADE91-1C02-45B3-A36F-831F87CD3201}"/>
    <cellStyle name="Komma 2 3 6" xfId="13782" xr:uid="{6F7954D6-3195-46BE-89B6-C3D277C12E82}"/>
    <cellStyle name="Komma 2 3 7" xfId="13783" xr:uid="{C9D0E2DD-A1E0-4DCE-9D58-43FC449D03B8}"/>
    <cellStyle name="Komma 2 3 8" xfId="13784" xr:uid="{1A836753-0105-4D77-9B9F-3AF0EB1415C2}"/>
    <cellStyle name="Komma 2 3 9" xfId="13785" xr:uid="{9DAB28FD-70AB-4FC5-83BC-DE4DE49C1695}"/>
    <cellStyle name="Komma 2 3_ACT Segment adj EBITDA" xfId="13786" xr:uid="{9786E5BD-C39B-43C7-AD39-551933D2D19D}"/>
    <cellStyle name="Komma 2 4" xfId="13787" xr:uid="{4769B4BD-33A9-460F-8A83-6A5E45E5AC50}"/>
    <cellStyle name="Komma 2 4 10" xfId="13788" xr:uid="{68B60E3B-AC9D-4BAA-BD1B-7DFAAA39F6A4}"/>
    <cellStyle name="Komma 2 4 2" xfId="13789" xr:uid="{0C838B8C-47A7-4E80-B045-5BEA355449E0}"/>
    <cellStyle name="Komma 2 4 2 2" xfId="13790" xr:uid="{409A12CD-44E8-469A-8606-5AE0B997EDE5}"/>
    <cellStyle name="Komma 2 4 2 2 2" xfId="13791" xr:uid="{1E3BDFCA-71C1-4814-A181-D1764C1D2450}"/>
    <cellStyle name="Komma 2 4 2 2_ACT_NIBD EQ" xfId="13792" xr:uid="{1D0D72BD-EB10-4E8C-BB72-AD4F2761C254}"/>
    <cellStyle name="Komma 2 4 2 3" xfId="13793" xr:uid="{AC3EC31D-D17B-43B8-A168-1DDAB71A05A9}"/>
    <cellStyle name="Komma 2 4 2_ACT Segment adj EBITDA" xfId="13794" xr:uid="{C2267A35-12E1-4451-80E2-A99377A0B874}"/>
    <cellStyle name="Komma 2 4 3" xfId="13795" xr:uid="{897AC5DE-CB41-40B9-9310-5AF3B9A6502D}"/>
    <cellStyle name="Komma 2 4 3 2" xfId="13796" xr:uid="{4EA8F453-8579-408A-A330-AE63F40CD688}"/>
    <cellStyle name="Komma 2 4 3_ACT Segment adj EBITDA" xfId="13797" xr:uid="{075490E5-291A-402A-AC82-480F2E880E1F}"/>
    <cellStyle name="Komma 2 4 4" xfId="13798" xr:uid="{89F287C9-A136-4694-A07C-71EC16F8CDAC}"/>
    <cellStyle name="Komma 2 4 5" xfId="13799" xr:uid="{9030B0B1-E0D2-4DDC-87DE-0A825DE2B779}"/>
    <cellStyle name="Komma 2 4 6" xfId="13800" xr:uid="{0704A28D-E01D-45DD-AC83-4B02AC5FEC7B}"/>
    <cellStyle name="Komma 2 4 7" xfId="13801" xr:uid="{D4464596-8302-40D8-B0FC-B4F3B8F49859}"/>
    <cellStyle name="Komma 2 4 8" xfId="13802" xr:uid="{B5372749-F75C-4CA2-B5EB-EF9B51D8E206}"/>
    <cellStyle name="Komma 2 4 9" xfId="13803" xr:uid="{91E404CE-C893-4DF4-AADE-B467FFA7D673}"/>
    <cellStyle name="Komma 2 4_ACT Segment adj EBITDA" xfId="13804" xr:uid="{185729F4-E83E-43CB-BD9D-BD3F6379E84C}"/>
    <cellStyle name="Komma 2 5" xfId="13805" xr:uid="{6858D04F-CAEA-412A-98F5-C5B26C892731}"/>
    <cellStyle name="Komma 2 5 2" xfId="13806" xr:uid="{053590AC-9B2D-46FB-91E4-4BAA4D4C575A}"/>
    <cellStyle name="Komma 2 5 2 2" xfId="13807" xr:uid="{7BE395EC-38A3-4401-B7EB-8EDA3746E48C}"/>
    <cellStyle name="Komma 2 5 2 2 2" xfId="13808" xr:uid="{37EBD84F-8915-47CD-9EB1-C1B611BD669A}"/>
    <cellStyle name="Komma 2 5 2 2_ACT_NIBD EQ" xfId="13809" xr:uid="{836751B5-79CA-4512-80C3-399E97823C84}"/>
    <cellStyle name="Komma 2 5 2 3" xfId="13810" xr:uid="{A06AF280-0BC9-4BE4-81B7-92392F556E42}"/>
    <cellStyle name="Komma 2 5 2_ACT Segment adj EBITDA" xfId="13811" xr:uid="{85E7C0A7-0F99-4F6D-A93F-8334653C78FF}"/>
    <cellStyle name="Komma 2 5 3" xfId="13812" xr:uid="{A9E867B9-5D94-4769-BD9F-D77FD167BF1F}"/>
    <cellStyle name="Komma 2 5 3 2" xfId="13813" xr:uid="{84496CC4-E2B0-493E-BD05-13E0BA78D029}"/>
    <cellStyle name="Komma 2 5 3_ACT_NIBD EQ" xfId="13814" xr:uid="{70E31580-7CB5-4655-9D1E-D862F23E46C7}"/>
    <cellStyle name="Komma 2 5 4" xfId="13815" xr:uid="{EAB3C01F-5AA0-4782-B85B-C8842EDDAC86}"/>
    <cellStyle name="Komma 2 5_ACT Segment adj EBITDA" xfId="13816" xr:uid="{489F8895-DEAA-4FE2-A9D5-E82F91848E68}"/>
    <cellStyle name="Komma 2 6" xfId="13817" xr:uid="{4E85F38E-D757-44E7-9264-8C2134B93810}"/>
    <cellStyle name="Komma 2 6 2" xfId="13818" xr:uid="{27076D1A-8156-43B0-A043-777F12DFA23A}"/>
    <cellStyle name="Komma 2 6 2 2" xfId="13819" xr:uid="{0AE717EF-B31B-4FBD-94C8-B56A49392FC6}"/>
    <cellStyle name="Komma 2 6 2 2 2" xfId="13820" xr:uid="{8BE79F97-62B4-4503-BF7A-3F105D3A0568}"/>
    <cellStyle name="Komma 2 6 2 2_ACT_NIBD EQ" xfId="13821" xr:uid="{2DBC29A3-7852-4119-9E16-AA0A28DC537C}"/>
    <cellStyle name="Komma 2 6 2 3" xfId="13822" xr:uid="{64E77E34-D612-437C-8ED1-13D2527EAE72}"/>
    <cellStyle name="Komma 2 6 2_ACT_NIBD EQ" xfId="13823" xr:uid="{4E94B5C5-DEB8-4FBC-9EE5-3DABCEDA4D53}"/>
    <cellStyle name="Komma 2 6 3" xfId="13824" xr:uid="{A5727743-6CD3-45D0-B60E-F41D70C27BB3}"/>
    <cellStyle name="Komma 2 6 3 2" xfId="13825" xr:uid="{10B791A1-2A79-4AEB-9879-67E1F94FF9EA}"/>
    <cellStyle name="Komma 2 6 3_ACT_NIBD EQ" xfId="13826" xr:uid="{04652B05-8A42-4833-9E2F-BE4D4F7E78D5}"/>
    <cellStyle name="Komma 2 6 4" xfId="13827" xr:uid="{CE6BB6DA-C808-434A-9197-F0BC14BFB994}"/>
    <cellStyle name="Komma 2 6_ACT Segment adj EBITDA" xfId="13828" xr:uid="{CE135DA6-2481-4337-96C3-2ECD16BE89CC}"/>
    <cellStyle name="Komma 2 7" xfId="13829" xr:uid="{1F2236F9-A31A-40C5-8034-A04CF0611622}"/>
    <cellStyle name="Komma 2 7 2" xfId="13830" xr:uid="{6D39C724-E8C1-4C34-9573-D31F3CC8C68C}"/>
    <cellStyle name="Komma 2 7 2 2" xfId="13831" xr:uid="{D3A05011-BB96-456F-99E0-054C2EDBBE1A}"/>
    <cellStyle name="Komma 2 7 2_ACT_NIBD EQ" xfId="13832" xr:uid="{6F7D71F6-1780-45AA-8755-B12081AE2988}"/>
    <cellStyle name="Komma 2 7 3" xfId="13833" xr:uid="{0650BC43-8717-4AF7-A2CA-F7A4376722E5}"/>
    <cellStyle name="Komma 2 7_ACT Segment adj EBITDA" xfId="13834" xr:uid="{2EA2DD72-044B-49F8-A6AF-9F0FAADECB44}"/>
    <cellStyle name="Komma 2 8" xfId="13835" xr:uid="{4DCAE9E5-99C0-4554-B0CA-2CF094190057}"/>
    <cellStyle name="Komma 2 8 2" xfId="13836" xr:uid="{50AC710E-F3B1-429C-9606-9D1003698B8A}"/>
    <cellStyle name="Komma 2 8_ACT Segment adj EBITDA" xfId="13837" xr:uid="{F6B6F3AF-55B1-4188-BC2A-53483E6D8492}"/>
    <cellStyle name="Komma 2 9" xfId="13838" xr:uid="{4384B54F-8B5E-4417-94A8-D69E88849A40}"/>
    <cellStyle name="Komma 2 9 2" xfId="13839" xr:uid="{444AE9CB-E8CD-4FA3-9AD9-4726D74986B7}"/>
    <cellStyle name="Komma 2 9_ACT Segment adj EBITDA" xfId="13840" xr:uid="{32357C29-64DD-4036-81B7-77AF18996EAB}"/>
    <cellStyle name="Komma 2_ACT Segment adj EBITDA" xfId="13841" xr:uid="{FF1DE8FE-69CF-438B-8DF4-A30E0E0F9490}"/>
    <cellStyle name="Komma 3" xfId="13842" xr:uid="{7D8D596F-146C-4E57-9E3A-83D1A1583332}"/>
    <cellStyle name="Komma 3 10" xfId="13843" xr:uid="{CBBC151D-0BAE-4F6D-B68E-7D7B60222894}"/>
    <cellStyle name="Komma 3 10 2" xfId="13844" xr:uid="{1E646B23-969E-408E-969F-AF665EF4B881}"/>
    <cellStyle name="Komma 3 10 2 2" xfId="13845" xr:uid="{012F7BFA-1F59-4D96-A259-4C1A515FB9E0}"/>
    <cellStyle name="Komma 3 10 2 2 2" xfId="13846" xr:uid="{8EACF9EA-B634-4AD7-A948-005D73EF953E}"/>
    <cellStyle name="Komma 3 10 2 2 2 2" xfId="13847" xr:uid="{C5682257-3E2F-48B3-8916-417D3F5F4675}"/>
    <cellStyle name="Komma 3 10 2 2 2 2 2" xfId="13848" xr:uid="{3232EEF9-E08B-4684-A60C-E14EEDBCB076}"/>
    <cellStyle name="Komma 3 10 2 2 2 2_DataSet" xfId="13849" xr:uid="{E3C454F2-C806-4AA7-B3C6-D237830DC22F}"/>
    <cellStyle name="Komma 3 10 2 2 2 3" xfId="13850" xr:uid="{D3AA70E0-2C26-42FE-8816-BFB08DF3C6E3}"/>
    <cellStyle name="Komma 3 10 2 2 2_DataSet" xfId="13851" xr:uid="{9B7EACBB-0518-444B-AB3C-3BB03FD33DD5}"/>
    <cellStyle name="Komma 3 10 2 2 3" xfId="13852" xr:uid="{95BDC5E6-B18B-4C6A-A467-96A424CF8A67}"/>
    <cellStyle name="Komma 3 10 2 2 3 2" xfId="13853" xr:uid="{2C1F2A1F-7CC0-435C-AF2E-8CFDD95DBA56}"/>
    <cellStyle name="Komma 3 10 2 2 3_DataSet" xfId="13854" xr:uid="{FAA36CE5-89BE-4E5E-8DB9-B614B369B25A}"/>
    <cellStyle name="Komma 3 10 2 2 4" xfId="13855" xr:uid="{7E7B48C2-315C-4944-84C8-00137AB8BF25}"/>
    <cellStyle name="Komma 3 10 2 2_DataSet" xfId="13856" xr:uid="{745004DA-4C4C-4762-BD0E-ED655CD8689C}"/>
    <cellStyle name="Komma 3 10 2 3" xfId="13857" xr:uid="{A4FF25CB-E1A0-4C14-AFD2-E154122496B1}"/>
    <cellStyle name="Komma 3 10 2 3 2" xfId="13858" xr:uid="{B637538C-211C-48DC-96D8-32D8068F6A50}"/>
    <cellStyle name="Komma 3 10 2 3 2 2" xfId="13859" xr:uid="{4BB13D69-362F-4E75-9E07-8549F14945EE}"/>
    <cellStyle name="Komma 3 10 2 3 2_DataSet" xfId="13860" xr:uid="{E50C9A67-31AE-465B-9D80-6676D9A74412}"/>
    <cellStyle name="Komma 3 10 2 3 3" xfId="13861" xr:uid="{6C3FDC4D-FB34-4674-B4FC-1ADFF48EF9C7}"/>
    <cellStyle name="Komma 3 10 2 3_DataSet" xfId="13862" xr:uid="{438C65ED-93E5-4C87-AA3D-610DB92F9D04}"/>
    <cellStyle name="Komma 3 10 2 4" xfId="13863" xr:uid="{12C85F91-7499-45A1-A230-F0E56901646B}"/>
    <cellStyle name="Komma 3 10 2 4 2" xfId="13864" xr:uid="{8A418DB5-BFF4-4042-AB57-CE7825D56E32}"/>
    <cellStyle name="Komma 3 10 2 4_DataSet" xfId="13865" xr:uid="{41034E2E-9C94-4AEE-A814-6F3DB2BEA09F}"/>
    <cellStyle name="Komma 3 10 2 5" xfId="13866" xr:uid="{56B9475D-160F-40A7-9B64-C045E6F0932D}"/>
    <cellStyle name="Komma 3 10 2_DataSet" xfId="13867" xr:uid="{26BC2D77-5ED4-4D23-9078-CAEBF5831C37}"/>
    <cellStyle name="Komma 3 10 3" xfId="13868" xr:uid="{00EA55AA-546C-4EAE-A583-2893BB305AE0}"/>
    <cellStyle name="Komma 3 10 3 2" xfId="13869" xr:uid="{3E53828A-EA9B-4220-8A4A-6088158B4CE6}"/>
    <cellStyle name="Komma 3 10 3 2 2" xfId="13870" xr:uid="{4FF98C61-3395-421A-8AAD-4F1A534C337F}"/>
    <cellStyle name="Komma 3 10 3 2 2 2" xfId="13871" xr:uid="{FAA06A5E-FC1C-4FA7-8759-431ED8DEE087}"/>
    <cellStyle name="Komma 3 10 3 2 2_DataSet" xfId="13872" xr:uid="{8D838AD4-AF71-4756-9A54-AA29E14D01B9}"/>
    <cellStyle name="Komma 3 10 3 2 3" xfId="13873" xr:uid="{C7350AB1-872E-49E6-B333-095104DD8B45}"/>
    <cellStyle name="Komma 3 10 3 2_DataSet" xfId="13874" xr:uid="{1D6C7FEB-121C-45B8-BA2F-997979E91206}"/>
    <cellStyle name="Komma 3 10 3 3" xfId="13875" xr:uid="{9F8F8C59-7609-4831-9463-D4E3281F4CE4}"/>
    <cellStyle name="Komma 3 10 3 3 2" xfId="13876" xr:uid="{6673698E-BD49-4190-917A-244969955E8A}"/>
    <cellStyle name="Komma 3 10 3 3_DataSet" xfId="13877" xr:uid="{DA5151F2-2337-4783-8D66-7140A96FD29D}"/>
    <cellStyle name="Komma 3 10 3 4" xfId="13878" xr:uid="{2652F7AB-C746-4148-B2B0-2E06D8E3607E}"/>
    <cellStyle name="Komma 3 10 3_DataSet" xfId="13879" xr:uid="{CDA0A364-E313-4129-A006-DDDAB1CA634F}"/>
    <cellStyle name="Komma 3 10 4" xfId="13880" xr:uid="{54203250-19DF-40B3-B456-EAB09841CA1D}"/>
    <cellStyle name="Komma 3 10 4 2" xfId="13881" xr:uid="{114A5155-6316-4135-82DB-2A3AB605BA5A}"/>
    <cellStyle name="Komma 3 10 4 2 2" xfId="13882" xr:uid="{01901CB5-021F-42FA-AE13-326483059E5C}"/>
    <cellStyle name="Komma 3 10 4 2_DataSet" xfId="13883" xr:uid="{81F15956-AF8B-481D-BF3B-A6308F79A15F}"/>
    <cellStyle name="Komma 3 10 4 3" xfId="13884" xr:uid="{4AFFA900-21E5-450F-B1ED-02F14FA8D9D1}"/>
    <cellStyle name="Komma 3 10 4_DataSet" xfId="13885" xr:uid="{0B3C26C2-9ECA-41AA-BFE8-688895833B2E}"/>
    <cellStyle name="Komma 3 10 5" xfId="13886" xr:uid="{E727467D-44FE-4E57-A263-5A2B1C1690B0}"/>
    <cellStyle name="Komma 3 10 5 2" xfId="13887" xr:uid="{6EC2DFA6-48A1-4355-A0BF-3B2262557DE0}"/>
    <cellStyle name="Komma 3 10 5_DataSet" xfId="13888" xr:uid="{2F33810F-F200-45C2-9070-9FAC5CD355E5}"/>
    <cellStyle name="Komma 3 10 6" xfId="13889" xr:uid="{46C4486E-80CF-4EDD-9E59-92685AA39B5D}"/>
    <cellStyle name="Komma 3 10_DataSet" xfId="13890" xr:uid="{B71D1C42-A7ED-4EAD-BE73-4132D1DDBECA}"/>
    <cellStyle name="Komma 3 11" xfId="13891" xr:uid="{9CE4E4F3-C51D-4458-A267-088594A3A16B}"/>
    <cellStyle name="Komma 3 11 2" xfId="13892" xr:uid="{193FC088-1268-450B-83CD-F9778D12C42C}"/>
    <cellStyle name="Komma 3 11 2 2" xfId="13893" xr:uid="{867A7945-FA6A-4F23-8228-F2D302A1DD6C}"/>
    <cellStyle name="Komma 3 11 2 2 2" xfId="13894" xr:uid="{137BD14D-794C-4296-B783-E7318F3203B5}"/>
    <cellStyle name="Komma 3 11 2 2 2 2" xfId="13895" xr:uid="{13C2238F-E633-462E-BE25-CDBE5FC86DBE}"/>
    <cellStyle name="Komma 3 11 2 2 2_DataSet" xfId="13896" xr:uid="{8BBFEF39-68C9-4FC0-A743-3619EA87694D}"/>
    <cellStyle name="Komma 3 11 2 2 3" xfId="13897" xr:uid="{52827B34-9445-4B59-88FF-F5C6E4D921AC}"/>
    <cellStyle name="Komma 3 11 2 2_DataSet" xfId="13898" xr:uid="{5F3FA5A5-FE93-4C8A-9604-D66B344E2F01}"/>
    <cellStyle name="Komma 3 11 2 3" xfId="13899" xr:uid="{56DC10BC-0734-44D1-A98A-77DE34955A03}"/>
    <cellStyle name="Komma 3 11 2 3 2" xfId="13900" xr:uid="{8A3169CC-0652-4DFA-AABD-782B07C9951F}"/>
    <cellStyle name="Komma 3 11 2 3_DataSet" xfId="13901" xr:uid="{C8E71233-1798-4408-B72F-9E363AAE3978}"/>
    <cellStyle name="Komma 3 11 2 4" xfId="13902" xr:uid="{830A2DAF-73E1-45DD-BED0-E33F0F31EF85}"/>
    <cellStyle name="Komma 3 11 2_DataSet" xfId="13903" xr:uid="{31EAD2CE-C78F-4DFE-A138-829424A70917}"/>
    <cellStyle name="Komma 3 11 3" xfId="13904" xr:uid="{2D010901-51E8-4E98-B5F1-4BF83781B217}"/>
    <cellStyle name="Komma 3 11 3 2" xfId="13905" xr:uid="{DCD58865-7FB2-4573-A1D7-0ABEBAB11E8B}"/>
    <cellStyle name="Komma 3 11 3 2 2" xfId="13906" xr:uid="{AD141B6C-9309-4558-9F97-17B96816CBA0}"/>
    <cellStyle name="Komma 3 11 3 2_DataSet" xfId="13907" xr:uid="{E270BBFC-0857-4959-8FFD-C934B2302BDD}"/>
    <cellStyle name="Komma 3 11 3 3" xfId="13908" xr:uid="{B2A81CEC-83DB-4F49-97C6-5D1A89EDA39E}"/>
    <cellStyle name="Komma 3 11 3_DataSet" xfId="13909" xr:uid="{C3FB77BE-DEC9-4F2F-971E-6C9C8321AA7F}"/>
    <cellStyle name="Komma 3 11 4" xfId="13910" xr:uid="{D583B628-028A-4F9A-B4A5-C73050F8633E}"/>
    <cellStyle name="Komma 3 11 4 2" xfId="13911" xr:uid="{8B7B04F6-2251-495E-9664-56F79E14BBEF}"/>
    <cellStyle name="Komma 3 11 4_DataSet" xfId="13912" xr:uid="{6E4EBA61-49FC-4A51-8E4A-DB80569886EE}"/>
    <cellStyle name="Komma 3 11 5" xfId="13913" xr:uid="{50DE417C-97D6-4A88-AB84-BB1647A2FB39}"/>
    <cellStyle name="Komma 3 11_DataSet" xfId="13914" xr:uid="{0CE87DE1-70EA-4F79-BDD1-3642EB01F2E7}"/>
    <cellStyle name="Komma 3 12" xfId="13915" xr:uid="{40034AC7-05B1-4B9A-91B0-44286563A6B5}"/>
    <cellStyle name="Komma 3 12 2" xfId="13916" xr:uid="{E5FAB017-92BA-4286-95B6-44C3C5AC2492}"/>
    <cellStyle name="Komma 3 12 2 2" xfId="13917" xr:uid="{74BDD5BF-DCE2-4503-9049-019D6FB1AE19}"/>
    <cellStyle name="Komma 3 12 2 2 2" xfId="13918" xr:uid="{04927FA8-62AC-4D0F-947F-14F638590D20}"/>
    <cellStyle name="Komma 3 12 2 2_DataSet" xfId="13919" xr:uid="{F4864778-AD7E-4542-8679-B4F11A7EB109}"/>
    <cellStyle name="Komma 3 12 2 3" xfId="13920" xr:uid="{D6F16B70-70DF-4D52-ABCF-D5A159E0A9D5}"/>
    <cellStyle name="Komma 3 12 2_DataSet" xfId="13921" xr:uid="{3818302D-1AB0-46EF-9D86-61BEEB9C36FF}"/>
    <cellStyle name="Komma 3 12 3" xfId="13922" xr:uid="{4ACF4A73-16D7-4C0B-B167-ED58C4DC19B0}"/>
    <cellStyle name="Komma 3 12 3 2" xfId="13923" xr:uid="{84BFB192-9D3B-47DD-8BA3-BA90D657B0B3}"/>
    <cellStyle name="Komma 3 12 3_DataSet" xfId="13924" xr:uid="{68443ABC-B99D-4E40-99A7-B92F9F5563B5}"/>
    <cellStyle name="Komma 3 12 4" xfId="13925" xr:uid="{D4DEE65B-C641-4C1F-92B4-E354CD020AC1}"/>
    <cellStyle name="Komma 3 12_DataSet" xfId="13926" xr:uid="{347CD7EC-B5DA-406F-B154-3DAB5E0DB0F2}"/>
    <cellStyle name="Komma 3 13" xfId="13927" xr:uid="{6AA9069C-D5E3-46A8-A3A9-C9ACA8575772}"/>
    <cellStyle name="Komma 3 13 2" xfId="13928" xr:uid="{658FBD0A-93B4-4504-A2DD-9E561E788452}"/>
    <cellStyle name="Komma 3 13 2 2" xfId="13929" xr:uid="{7B5F23D3-9F1C-4D9D-B2AA-B5AA49409886}"/>
    <cellStyle name="Komma 3 13 2_DataSet" xfId="13930" xr:uid="{868C321F-40ED-4DC1-8EF0-E70491EB5EB5}"/>
    <cellStyle name="Komma 3 13 3" xfId="13931" xr:uid="{592CD2BE-E88C-4423-AD8A-06D01AB5656F}"/>
    <cellStyle name="Komma 3 13_DataSet" xfId="13932" xr:uid="{E1ED348E-C003-4BCD-985C-5BC7FEF956B2}"/>
    <cellStyle name="Komma 3 14" xfId="13933" xr:uid="{23D815AA-4AC5-4E01-9F79-C0CB6EB7F092}"/>
    <cellStyle name="Komma 3 14 2" xfId="13934" xr:uid="{D05116B7-2F7F-4C6E-8EF9-1A0BB0CD5D86}"/>
    <cellStyle name="Komma 3 14_DataSet" xfId="13935" xr:uid="{31E8ED1D-0F39-4020-B4EE-380A4A7FC63A}"/>
    <cellStyle name="Komma 3 15" xfId="13936" xr:uid="{73AD32DE-EFCE-4431-8E31-52BB018C8880}"/>
    <cellStyle name="Komma 3 16" xfId="13937" xr:uid="{98A8C991-3301-4927-89F8-B80B48DA2E4A}"/>
    <cellStyle name="Komma 3 17" xfId="13938" xr:uid="{3716E521-3E1D-48A5-8CE9-3BE0BEB57B7C}"/>
    <cellStyle name="Komma 3 18" xfId="13939" xr:uid="{A55E9BE0-965F-4227-BC4F-C6C2A3FC3D42}"/>
    <cellStyle name="Komma 3 2" xfId="13940" xr:uid="{9E1C5409-00EE-428E-8231-247B783806B0}"/>
    <cellStyle name="Komma 3 2 10" xfId="13941" xr:uid="{C774DE07-D83F-4670-A90E-8D40B0B36A92}"/>
    <cellStyle name="Komma 3 2 10 2" xfId="13942" xr:uid="{2049AF80-CD00-45C9-A53C-65AAEBAF452C}"/>
    <cellStyle name="Komma 3 2 10 2 2" xfId="13943" xr:uid="{051F6BD6-4430-480C-BF19-105995317231}"/>
    <cellStyle name="Komma 3 2 10 2 2 2" xfId="13944" xr:uid="{3A7F72AB-4140-4BE2-A530-6CFB673DC953}"/>
    <cellStyle name="Komma 3 2 10 2 2_DataSet" xfId="13945" xr:uid="{30A98E98-42C2-43D2-A2CA-7B8388E502E6}"/>
    <cellStyle name="Komma 3 2 10 2 3" xfId="13946" xr:uid="{C80D994B-AADE-49C5-AF74-8F817FCFC77E}"/>
    <cellStyle name="Komma 3 2 10 2_DataSet" xfId="13947" xr:uid="{57957BC5-E8E6-48B7-B80C-8D1422876050}"/>
    <cellStyle name="Komma 3 2 10 3" xfId="13948" xr:uid="{8A610BF6-8F08-475E-B3F9-C9107678D386}"/>
    <cellStyle name="Komma 3 2 10 3 2" xfId="13949" xr:uid="{2CD8A0EE-4A39-4696-A463-189DCE703C32}"/>
    <cellStyle name="Komma 3 2 10 3_DataSet" xfId="13950" xr:uid="{6D561F3F-7F3F-4B26-8B87-4E4BA9091008}"/>
    <cellStyle name="Komma 3 2 10 4" xfId="13951" xr:uid="{B72B1B29-1C26-4166-9165-F3C0C1CBC0BE}"/>
    <cellStyle name="Komma 3 2 10_DataSet" xfId="13952" xr:uid="{11E7E931-65D0-4ED9-900E-AE6CD3C7A870}"/>
    <cellStyle name="Komma 3 2 11" xfId="13953" xr:uid="{0ADBC1EA-7B72-466F-A2DB-0076C875330F}"/>
    <cellStyle name="Komma 3 2 11 2" xfId="13954" xr:uid="{BB4DF52E-536F-44AC-B926-B7B63663CF59}"/>
    <cellStyle name="Komma 3 2 11 2 2" xfId="13955" xr:uid="{2CE9D599-4E93-4FF6-B61A-9F3C686ED41E}"/>
    <cellStyle name="Komma 3 2 11 2_DataSet" xfId="13956" xr:uid="{0DDEAFD8-DB83-44E7-80A5-48767AAA4D9C}"/>
    <cellStyle name="Komma 3 2 11 3" xfId="13957" xr:uid="{00D4396D-3592-4FFA-8C94-53FE7E41F3FE}"/>
    <cellStyle name="Komma 3 2 11_DataSet" xfId="13958" xr:uid="{019353DF-7ACA-42CA-A76E-591F9CBA49AE}"/>
    <cellStyle name="Komma 3 2 12" xfId="13959" xr:uid="{3C5D6EF2-24C6-474C-A0A6-ADFD6DA9E7CC}"/>
    <cellStyle name="Komma 3 2 12 2" xfId="13960" xr:uid="{62DD2023-9054-4CF0-8991-58AC7AD44AF2}"/>
    <cellStyle name="Komma 3 2 12_DataSet" xfId="13961" xr:uid="{89165579-B8D2-43C8-BBA8-12972166D15B}"/>
    <cellStyle name="Komma 3 2 13" xfId="13962" xr:uid="{E6C6764F-AC18-4573-9CD7-32C806617BB5}"/>
    <cellStyle name="Komma 3 2 2" xfId="13963" xr:uid="{73F8CAC3-1267-4581-B2FE-7770572FFE6A}"/>
    <cellStyle name="Komma 3 2 2 2" xfId="13964" xr:uid="{453F98D4-F9A4-4217-B44C-B5350A7D8760}"/>
    <cellStyle name="Komma 3 2 2 2 2" xfId="13965" xr:uid="{53E3186B-31A6-41E2-BAC9-B4BCDF58F08E}"/>
    <cellStyle name="Komma 3 2 2 2 2 2" xfId="13966" xr:uid="{373D34DA-9D67-4F40-BC8C-9A02CA402AA5}"/>
    <cellStyle name="Komma 3 2 2 2 2 2 2" xfId="13967" xr:uid="{202A47F9-F932-4DDB-9070-38196F8BD35E}"/>
    <cellStyle name="Komma 3 2 2 2 2 2 2 2" xfId="13968" xr:uid="{994EB4B7-27D5-4B0A-9D72-BAB25AFEC5E2}"/>
    <cellStyle name="Komma 3 2 2 2 2 2 2 2 2" xfId="13969" xr:uid="{E00A82A6-38AC-440B-B2FB-6DC4845BD97F}"/>
    <cellStyle name="Komma 3 2 2 2 2 2 2 2 2 2" xfId="13970" xr:uid="{AAEE87BD-2BFF-4CE7-B0C7-2D283A4897A2}"/>
    <cellStyle name="Komma 3 2 2 2 2 2 2 2 2_DataSet" xfId="13971" xr:uid="{1789E052-6CF6-4D13-AC68-F967057839BE}"/>
    <cellStyle name="Komma 3 2 2 2 2 2 2 2 3" xfId="13972" xr:uid="{1F97063F-FC5F-46FB-9C6F-265A535B098C}"/>
    <cellStyle name="Komma 3 2 2 2 2 2 2 2_DataSet" xfId="13973" xr:uid="{8D947875-969F-4A0A-857F-48BC6FE343AD}"/>
    <cellStyle name="Komma 3 2 2 2 2 2 2 3" xfId="13974" xr:uid="{8EB88C45-45F0-4E94-B386-D323A4A73870}"/>
    <cellStyle name="Komma 3 2 2 2 2 2 2 3 2" xfId="13975" xr:uid="{86CFD38B-2378-4BB7-87CA-17FDA19F4DAE}"/>
    <cellStyle name="Komma 3 2 2 2 2 2 2 3_DataSet" xfId="13976" xr:uid="{117F1A8F-2948-4A7C-ADF2-CBABB5C7C62D}"/>
    <cellStyle name="Komma 3 2 2 2 2 2 2 4" xfId="13977" xr:uid="{870206BA-FE3E-4E0C-B7A8-5CAC5DE00FE2}"/>
    <cellStyle name="Komma 3 2 2 2 2 2 2_DataSet" xfId="13978" xr:uid="{1E1A90E6-094B-46B7-BDDC-4A40C9EB88AC}"/>
    <cellStyle name="Komma 3 2 2 2 2 2 3" xfId="13979" xr:uid="{5BCCD78D-5768-4D23-B092-72B9845CC53E}"/>
    <cellStyle name="Komma 3 2 2 2 2 2 3 2" xfId="13980" xr:uid="{2CDA2FD9-715A-4C2F-B78A-6FDF5DD889E5}"/>
    <cellStyle name="Komma 3 2 2 2 2 2 3 2 2" xfId="13981" xr:uid="{463B76DA-B207-47FE-B8E1-9139289EF537}"/>
    <cellStyle name="Komma 3 2 2 2 2 2 3 2_DataSet" xfId="13982" xr:uid="{E01D97F1-046D-4682-B491-FB6F0BF38BA5}"/>
    <cellStyle name="Komma 3 2 2 2 2 2 3 3" xfId="13983" xr:uid="{85C1D97A-D9A7-4072-B852-40CB31EF66ED}"/>
    <cellStyle name="Komma 3 2 2 2 2 2 3_DataSet" xfId="13984" xr:uid="{1658437F-63A2-45AD-864D-9F44193DFB8B}"/>
    <cellStyle name="Komma 3 2 2 2 2 2 4" xfId="13985" xr:uid="{4C4F5B71-742D-41E7-8FFC-B789774F929B}"/>
    <cellStyle name="Komma 3 2 2 2 2 2 4 2" xfId="13986" xr:uid="{4C2B6314-265F-4FE9-B21C-F2F09600804F}"/>
    <cellStyle name="Komma 3 2 2 2 2 2 4_DataSet" xfId="13987" xr:uid="{435FC0CD-BBA6-4071-9103-3916B2DCC4FE}"/>
    <cellStyle name="Komma 3 2 2 2 2 2 5" xfId="13988" xr:uid="{3465B3AE-69F5-4F80-ABC8-657D431E0252}"/>
    <cellStyle name="Komma 3 2 2 2 2 2_DataSet" xfId="13989" xr:uid="{1BD00FC4-5EB6-4F07-AB25-A31AB3B3F131}"/>
    <cellStyle name="Komma 3 2 2 2 2 3" xfId="13990" xr:uid="{A5C76325-E590-4156-AA2E-6045B11494AD}"/>
    <cellStyle name="Komma 3 2 2 2 2 3 2" xfId="13991" xr:uid="{859849B3-5722-4742-81E9-70D625836240}"/>
    <cellStyle name="Komma 3 2 2 2 2 3 2 2" xfId="13992" xr:uid="{642A6B81-A63E-4543-93A4-03747CE4CCD0}"/>
    <cellStyle name="Komma 3 2 2 2 2 3 2 2 2" xfId="13993" xr:uid="{231754F8-3136-4C83-82ED-AFA18AC03715}"/>
    <cellStyle name="Komma 3 2 2 2 2 3 2 2_DataSet" xfId="13994" xr:uid="{09C69873-0A00-4E69-BECC-91B3E4C61261}"/>
    <cellStyle name="Komma 3 2 2 2 2 3 2 3" xfId="13995" xr:uid="{67170D2B-C484-44A4-AD80-580DABA858BD}"/>
    <cellStyle name="Komma 3 2 2 2 2 3 2_DataSet" xfId="13996" xr:uid="{6E0899FD-EC0D-4988-BC89-DF850DF4E2FD}"/>
    <cellStyle name="Komma 3 2 2 2 2 3 3" xfId="13997" xr:uid="{942EC6F9-146D-4888-86B7-9DE2AC149AC2}"/>
    <cellStyle name="Komma 3 2 2 2 2 3 3 2" xfId="13998" xr:uid="{A23AD057-F8C0-4BA1-931B-A3D9CDC1CF3A}"/>
    <cellStyle name="Komma 3 2 2 2 2 3 3_DataSet" xfId="13999" xr:uid="{6FF2FFCC-6BCF-4DD9-B141-E9E1E755FDF8}"/>
    <cellStyle name="Komma 3 2 2 2 2 3 4" xfId="14000" xr:uid="{4E87EFEE-02B3-4F7F-BB4D-F78937AB75C0}"/>
    <cellStyle name="Komma 3 2 2 2 2 3_DataSet" xfId="14001" xr:uid="{B2918537-D63D-4086-A506-5C302550B25A}"/>
    <cellStyle name="Komma 3 2 2 2 2 4" xfId="14002" xr:uid="{BB22E7C8-670A-4E72-AB59-3ADCA9207B6A}"/>
    <cellStyle name="Komma 3 2 2 2 2 4 2" xfId="14003" xr:uid="{C2CDE7FC-517C-40B4-9C72-EFB1C3F064D9}"/>
    <cellStyle name="Komma 3 2 2 2 2 4 2 2" xfId="14004" xr:uid="{DB0ACF7F-40BE-4D54-ABC3-9ED3E63EF831}"/>
    <cellStyle name="Komma 3 2 2 2 2 4 2_DataSet" xfId="14005" xr:uid="{A04EAFCF-96C9-46EB-A486-8E290142598D}"/>
    <cellStyle name="Komma 3 2 2 2 2 4 3" xfId="14006" xr:uid="{CDCE59E0-508E-4CBA-AA18-45C1519A1EAF}"/>
    <cellStyle name="Komma 3 2 2 2 2 4_DataSet" xfId="14007" xr:uid="{12C592BF-E1AD-4ADC-A094-A6948F144708}"/>
    <cellStyle name="Komma 3 2 2 2 2 5" xfId="14008" xr:uid="{656F892C-D24D-475A-9BA4-040FCF14B76F}"/>
    <cellStyle name="Komma 3 2 2 2 2 5 2" xfId="14009" xr:uid="{E5C110B2-107B-4976-93C6-7DB99C866783}"/>
    <cellStyle name="Komma 3 2 2 2 2 5_DataSet" xfId="14010" xr:uid="{B7653900-67CC-4A12-9939-10A8F73050BC}"/>
    <cellStyle name="Komma 3 2 2 2 2 6" xfId="14011" xr:uid="{5C68C554-EC66-4131-9C7A-434FFC5CA8AC}"/>
    <cellStyle name="Komma 3 2 2 2 2_DataSet" xfId="14012" xr:uid="{848F5491-99CE-4A88-ACCF-2A2CA3717D1E}"/>
    <cellStyle name="Komma 3 2 2 2 3" xfId="14013" xr:uid="{7F141114-4284-44C9-B3DB-38AEBB1C79FD}"/>
    <cellStyle name="Komma 3 2 2 2 3 2" xfId="14014" xr:uid="{B579900B-C749-426B-97DF-29B62C46793A}"/>
    <cellStyle name="Komma 3 2 2 2 3 2 2" xfId="14015" xr:uid="{1EC7A76E-D42C-43D6-AE5B-0E63FA3AE5A2}"/>
    <cellStyle name="Komma 3 2 2 2 3 2 2 2" xfId="14016" xr:uid="{BB088FB1-252C-44F0-B002-45D4E8B031A9}"/>
    <cellStyle name="Komma 3 2 2 2 3 2 2 2 2" xfId="14017" xr:uid="{DB0EDE82-0F25-4A4D-9386-7668CEB5B407}"/>
    <cellStyle name="Komma 3 2 2 2 3 2 2 2 2 2" xfId="14018" xr:uid="{D23B6599-76A7-40D2-952C-2EABD52675BE}"/>
    <cellStyle name="Komma 3 2 2 2 3 2 2 2 2_DataSet" xfId="14019" xr:uid="{FA943FD8-46D6-4FFB-BC81-8D9E0941BEC4}"/>
    <cellStyle name="Komma 3 2 2 2 3 2 2 2 3" xfId="14020" xr:uid="{8FB36167-AC1F-42AF-B304-62FFFF444644}"/>
    <cellStyle name="Komma 3 2 2 2 3 2 2 2_DataSet" xfId="14021" xr:uid="{E9A7AAE2-F0A8-4C10-9323-939B0BE2F870}"/>
    <cellStyle name="Komma 3 2 2 2 3 2 2 3" xfId="14022" xr:uid="{9AF350EB-731B-43DC-A198-792A9D7572A6}"/>
    <cellStyle name="Komma 3 2 2 2 3 2 2 3 2" xfId="14023" xr:uid="{9E9018BB-5165-404F-97C7-F5CCF50B04DD}"/>
    <cellStyle name="Komma 3 2 2 2 3 2 2 3_DataSet" xfId="14024" xr:uid="{F315A998-776D-462C-8B79-055EB439C78D}"/>
    <cellStyle name="Komma 3 2 2 2 3 2 2 4" xfId="14025" xr:uid="{3C91DE38-4A4E-4258-9820-AFA56699F222}"/>
    <cellStyle name="Komma 3 2 2 2 3 2 2_DataSet" xfId="14026" xr:uid="{2989A4D0-0B8B-4147-9CB4-76FB3CCC79FE}"/>
    <cellStyle name="Komma 3 2 2 2 3 2 3" xfId="14027" xr:uid="{1D446A7D-DF61-4833-B91E-7B041751C5D1}"/>
    <cellStyle name="Komma 3 2 2 2 3 2 3 2" xfId="14028" xr:uid="{AC3FE0E6-9D1C-4F71-9B08-BC1348A9A18D}"/>
    <cellStyle name="Komma 3 2 2 2 3 2 3 2 2" xfId="14029" xr:uid="{21A0FC64-03A4-4CDD-BDC2-73E1745D3E40}"/>
    <cellStyle name="Komma 3 2 2 2 3 2 3 2_DataSet" xfId="14030" xr:uid="{994DCFEF-1D39-46E1-B4AB-D5C7165EDC04}"/>
    <cellStyle name="Komma 3 2 2 2 3 2 3 3" xfId="14031" xr:uid="{123F871F-6991-4C01-9F75-7B758320B695}"/>
    <cellStyle name="Komma 3 2 2 2 3 2 3_DataSet" xfId="14032" xr:uid="{A662FF19-F926-4FCF-AFF1-6C3C7F81AB7D}"/>
    <cellStyle name="Komma 3 2 2 2 3 2 4" xfId="14033" xr:uid="{D0E9323A-E64D-4FB7-8F20-689C3C39001A}"/>
    <cellStyle name="Komma 3 2 2 2 3 2 4 2" xfId="14034" xr:uid="{E12F77A4-3551-4C5C-BE78-0F27B1786F8C}"/>
    <cellStyle name="Komma 3 2 2 2 3 2 4_DataSet" xfId="14035" xr:uid="{7518201C-BBA7-4A86-AC1D-C520E3F29F55}"/>
    <cellStyle name="Komma 3 2 2 2 3 2 5" xfId="14036" xr:uid="{9C15FFA4-F18D-4330-BBF9-721C4F162707}"/>
    <cellStyle name="Komma 3 2 2 2 3 2_DataSet" xfId="14037" xr:uid="{29D9335B-C9D3-4BC4-955D-AC6F059B72BF}"/>
    <cellStyle name="Komma 3 2 2 2 3 3" xfId="14038" xr:uid="{A3DBBB1A-7481-4142-9D5E-B558AC742F1D}"/>
    <cellStyle name="Komma 3 2 2 2 3 3 2" xfId="14039" xr:uid="{F2ED7DB6-0776-4AC4-A10A-C14B9711578E}"/>
    <cellStyle name="Komma 3 2 2 2 3 3 2 2" xfId="14040" xr:uid="{D2B4A200-53CD-4739-A3C8-A22AD267DB10}"/>
    <cellStyle name="Komma 3 2 2 2 3 3 2 2 2" xfId="14041" xr:uid="{C7D1E5CB-7B07-4914-A155-12BF5B6EF2BA}"/>
    <cellStyle name="Komma 3 2 2 2 3 3 2 2_DataSet" xfId="14042" xr:uid="{396AD585-B88B-49C5-B274-93A7A76FEE65}"/>
    <cellStyle name="Komma 3 2 2 2 3 3 2 3" xfId="14043" xr:uid="{F2E4BCEC-FCBF-47AE-9E12-D462ED91426A}"/>
    <cellStyle name="Komma 3 2 2 2 3 3 2_DataSet" xfId="14044" xr:uid="{289479AF-A358-436C-843F-DAF6E72FC150}"/>
    <cellStyle name="Komma 3 2 2 2 3 3 3" xfId="14045" xr:uid="{6E4AEC0C-7EF8-4E35-BAA7-DE18580E2662}"/>
    <cellStyle name="Komma 3 2 2 2 3 3 3 2" xfId="14046" xr:uid="{F7C22EDE-84A2-4372-87CA-399A1DE2B096}"/>
    <cellStyle name="Komma 3 2 2 2 3 3 3_DataSet" xfId="14047" xr:uid="{FB88E748-018F-4B8B-B482-9E61FC12BB18}"/>
    <cellStyle name="Komma 3 2 2 2 3 3 4" xfId="14048" xr:uid="{6BB91903-0815-41E8-AF57-10095B3ED026}"/>
    <cellStyle name="Komma 3 2 2 2 3 3_DataSet" xfId="14049" xr:uid="{7FA3F354-E2F2-41E7-955C-040BBC950F8B}"/>
    <cellStyle name="Komma 3 2 2 2 3 4" xfId="14050" xr:uid="{FC8B0D12-A47E-4C3F-9DE0-DEAB68CCA221}"/>
    <cellStyle name="Komma 3 2 2 2 3 4 2" xfId="14051" xr:uid="{4E6352AC-E274-48F7-B306-3322376FB8AA}"/>
    <cellStyle name="Komma 3 2 2 2 3 4 2 2" xfId="14052" xr:uid="{2A3D2753-B916-4ABA-BDF7-46AD8B131B6B}"/>
    <cellStyle name="Komma 3 2 2 2 3 4 2_DataSet" xfId="14053" xr:uid="{8BDC932B-72F6-4D72-AED9-D3C1A0674C58}"/>
    <cellStyle name="Komma 3 2 2 2 3 4 3" xfId="14054" xr:uid="{9445FA0A-D5F2-4C65-8E91-D465AD1712E9}"/>
    <cellStyle name="Komma 3 2 2 2 3 4_DataSet" xfId="14055" xr:uid="{41FB5567-484F-440F-9489-5C83E2D4B42A}"/>
    <cellStyle name="Komma 3 2 2 2 3 5" xfId="14056" xr:uid="{D876CF41-E12F-47B3-BDB2-4B3F70FD5D97}"/>
    <cellStyle name="Komma 3 2 2 2 3 5 2" xfId="14057" xr:uid="{7BF250FF-B813-4C43-AD79-99EDD44645EB}"/>
    <cellStyle name="Komma 3 2 2 2 3 5_DataSet" xfId="14058" xr:uid="{8152E9E7-EDC4-49B1-8B48-095FE50488A5}"/>
    <cellStyle name="Komma 3 2 2 2 3 6" xfId="14059" xr:uid="{F32877F5-4CD1-4356-897A-FC3A49C1196A}"/>
    <cellStyle name="Komma 3 2 2 2 3_DataSet" xfId="14060" xr:uid="{75AEEC35-A166-4BF5-964F-739935D7C00E}"/>
    <cellStyle name="Komma 3 2 2 2 4" xfId="14061" xr:uid="{FC349864-9BAE-499D-96FA-B08394FA166A}"/>
    <cellStyle name="Komma 3 2 2 2 4 2" xfId="14062" xr:uid="{77F760D9-46C2-433D-B47E-C3C27BBED094}"/>
    <cellStyle name="Komma 3 2 2 2 4 2 2" xfId="14063" xr:uid="{E671F2A4-27DD-4429-BCDE-4227B9884C3F}"/>
    <cellStyle name="Komma 3 2 2 2 4 2 2 2" xfId="14064" xr:uid="{01C4CD2A-559B-4139-ADA2-8E8BD145A57C}"/>
    <cellStyle name="Komma 3 2 2 2 4 2 2 2 2" xfId="14065" xr:uid="{83A1D78C-C5C2-4C54-8F64-5E270425833E}"/>
    <cellStyle name="Komma 3 2 2 2 4 2 2 2_DataSet" xfId="14066" xr:uid="{69C2AE65-A7AD-43C3-A08A-D041960DCA1C}"/>
    <cellStyle name="Komma 3 2 2 2 4 2 2 3" xfId="14067" xr:uid="{B1756242-9733-407C-8928-E3B33BCE1523}"/>
    <cellStyle name="Komma 3 2 2 2 4 2 2_DataSet" xfId="14068" xr:uid="{933493FA-4830-45C1-AE98-A94F86A521B0}"/>
    <cellStyle name="Komma 3 2 2 2 4 2 3" xfId="14069" xr:uid="{96AA7866-C500-4798-85BD-F68771392E87}"/>
    <cellStyle name="Komma 3 2 2 2 4 2 3 2" xfId="14070" xr:uid="{452838E1-6141-49B0-A1F9-47F5869EB77D}"/>
    <cellStyle name="Komma 3 2 2 2 4 2 3_DataSet" xfId="14071" xr:uid="{8CFF8740-0B14-49A9-9587-DF693E67C37B}"/>
    <cellStyle name="Komma 3 2 2 2 4 2 4" xfId="14072" xr:uid="{0ED0FD1C-C471-4FE5-AE16-DFEF91DCB965}"/>
    <cellStyle name="Komma 3 2 2 2 4 2_DataSet" xfId="14073" xr:uid="{F2982E4B-35F2-4F0F-B7AC-91936232E7C0}"/>
    <cellStyle name="Komma 3 2 2 2 4 3" xfId="14074" xr:uid="{954C36E2-C967-49AF-A168-83871A950DE4}"/>
    <cellStyle name="Komma 3 2 2 2 4 3 2" xfId="14075" xr:uid="{33A385F8-639E-4B2B-860C-6A9BBAB8D18D}"/>
    <cellStyle name="Komma 3 2 2 2 4 3 2 2" xfId="14076" xr:uid="{8A89B260-AF07-4F78-BB30-FD48E59D524C}"/>
    <cellStyle name="Komma 3 2 2 2 4 3 2_DataSet" xfId="14077" xr:uid="{1556AB60-2AD7-4133-971D-733BB3E9DA1B}"/>
    <cellStyle name="Komma 3 2 2 2 4 3 3" xfId="14078" xr:uid="{A0719F02-9415-4E04-B687-5812AD846442}"/>
    <cellStyle name="Komma 3 2 2 2 4 3_DataSet" xfId="14079" xr:uid="{7407334D-4334-432F-961A-F33A96980689}"/>
    <cellStyle name="Komma 3 2 2 2 4 4" xfId="14080" xr:uid="{6B0AD1AA-8564-4A7E-A89C-01E26D2C3795}"/>
    <cellStyle name="Komma 3 2 2 2 4 4 2" xfId="14081" xr:uid="{D963984A-5BA9-43C5-AC4F-362CF30A6BEE}"/>
    <cellStyle name="Komma 3 2 2 2 4 4_DataSet" xfId="14082" xr:uid="{13556445-F017-4A37-95A9-142CD9DDA27D}"/>
    <cellStyle name="Komma 3 2 2 2 4 5" xfId="14083" xr:uid="{72706F34-8A52-41FE-9D45-BC1E5E8D1961}"/>
    <cellStyle name="Komma 3 2 2 2 4_DataSet" xfId="14084" xr:uid="{EFC234D2-CF64-4E94-8C54-3C6AF43DB24D}"/>
    <cellStyle name="Komma 3 2 2 2 5" xfId="14085" xr:uid="{49B3201C-4E21-4B25-9245-74F1B0D7A5F0}"/>
    <cellStyle name="Komma 3 2 2 2 5 2" xfId="14086" xr:uid="{456293C8-701C-465B-9C8E-6FA2D458FF7A}"/>
    <cellStyle name="Komma 3 2 2 2 5 2 2" xfId="14087" xr:uid="{62EC02BA-9357-4F76-B256-C756D74034FE}"/>
    <cellStyle name="Komma 3 2 2 2 5 2 2 2" xfId="14088" xr:uid="{446C4207-3064-4416-8703-175D7927618C}"/>
    <cellStyle name="Komma 3 2 2 2 5 2 2_DataSet" xfId="14089" xr:uid="{F995D354-006A-41AB-90E1-E7E5ED1CFB4C}"/>
    <cellStyle name="Komma 3 2 2 2 5 2 3" xfId="14090" xr:uid="{F3346B1D-0D09-44BF-8E8D-FDE9ACA7E2CA}"/>
    <cellStyle name="Komma 3 2 2 2 5 2_DataSet" xfId="14091" xr:uid="{23A4DB5C-47C2-41B1-877E-E8856FE46F7B}"/>
    <cellStyle name="Komma 3 2 2 2 5 3" xfId="14092" xr:uid="{C4EBF560-57F2-47C1-9ACF-C1427503C492}"/>
    <cellStyle name="Komma 3 2 2 2 5 3 2" xfId="14093" xr:uid="{0328766D-DA9A-43CD-A3E5-095F0F2815F2}"/>
    <cellStyle name="Komma 3 2 2 2 5 3_DataSet" xfId="14094" xr:uid="{4E210A61-3F6F-41B0-B8AE-750EAA1BFC54}"/>
    <cellStyle name="Komma 3 2 2 2 5 4" xfId="14095" xr:uid="{E4EBBB4A-D8E2-43FF-A7BA-03B0E82A7757}"/>
    <cellStyle name="Komma 3 2 2 2 5_DataSet" xfId="14096" xr:uid="{86C39CF4-222D-4E18-A998-2939CEBD050C}"/>
    <cellStyle name="Komma 3 2 2 2 6" xfId="14097" xr:uid="{0DE3997C-7E64-41FD-A5D2-DCDD90F7AF3A}"/>
    <cellStyle name="Komma 3 2 2 2 6 2" xfId="14098" xr:uid="{3B6F1694-30E1-4C6D-8D26-65DDF77F29BC}"/>
    <cellStyle name="Komma 3 2 2 2 6 2 2" xfId="14099" xr:uid="{C39B02FF-19F5-46BF-963D-76EF50FEAF79}"/>
    <cellStyle name="Komma 3 2 2 2 6 2_DataSet" xfId="14100" xr:uid="{935BCF98-C5A1-4A57-8404-02088CA976A3}"/>
    <cellStyle name="Komma 3 2 2 2 6 3" xfId="14101" xr:uid="{6E879AA5-8503-4BA5-ACFF-45F025A2AA1F}"/>
    <cellStyle name="Komma 3 2 2 2 6_DataSet" xfId="14102" xr:uid="{AD01294D-3704-4419-9214-C72DF055E781}"/>
    <cellStyle name="Komma 3 2 2 2 7" xfId="14103" xr:uid="{874C35BE-52B1-42A8-90AF-6561E5E8DA8A}"/>
    <cellStyle name="Komma 3 2 2 2 7 2" xfId="14104" xr:uid="{CA43D8C0-D8D8-4B57-9548-1F9E255B2DD5}"/>
    <cellStyle name="Komma 3 2 2 2 7_DataSet" xfId="14105" xr:uid="{FADA619B-C0F2-4D8C-BCCD-F45AD6388E9E}"/>
    <cellStyle name="Komma 3 2 2 2 8" xfId="14106" xr:uid="{A162D1A1-398B-470A-9C46-3D5A8AEB92B2}"/>
    <cellStyle name="Komma 3 2 2 2_DataSet" xfId="14107" xr:uid="{CD8166FB-403F-4DF1-9C11-F97F8FDBF30F}"/>
    <cellStyle name="Komma 3 2 2 3" xfId="14108" xr:uid="{B6DF889A-6CF1-458B-A668-EAD744580D20}"/>
    <cellStyle name="Komma 3 2 2 3 2" xfId="14109" xr:uid="{421B47CE-3B8A-40AF-A6AC-2BF4C966297A}"/>
    <cellStyle name="Komma 3 2 2 3 2 2" xfId="14110" xr:uid="{0BA032C3-181D-4CCE-AD80-F94FEB54E683}"/>
    <cellStyle name="Komma 3 2 2 3 2 2 2" xfId="14111" xr:uid="{709BAE98-E5D0-4AE5-BBB4-7DB245E93FDF}"/>
    <cellStyle name="Komma 3 2 2 3 2 2 2 2" xfId="14112" xr:uid="{F95767ED-54AD-4D49-94EA-274790C7434F}"/>
    <cellStyle name="Komma 3 2 2 3 2 2 2 2 2" xfId="14113" xr:uid="{DF2186E8-70E7-44C5-844D-566F794DF568}"/>
    <cellStyle name="Komma 3 2 2 3 2 2 2 2_DataSet" xfId="14114" xr:uid="{BEF2A28D-2580-4C98-9C75-FA53EE78CD08}"/>
    <cellStyle name="Komma 3 2 2 3 2 2 2 3" xfId="14115" xr:uid="{0FD2D115-5245-40AA-ACD6-C662D060C928}"/>
    <cellStyle name="Komma 3 2 2 3 2 2 2_DataSet" xfId="14116" xr:uid="{208C9E9A-6CD5-4075-AEFE-F12753162A75}"/>
    <cellStyle name="Komma 3 2 2 3 2 2 3" xfId="14117" xr:uid="{A662FD65-7A9D-4636-9D08-F17459334DD9}"/>
    <cellStyle name="Komma 3 2 2 3 2 2 3 2" xfId="14118" xr:uid="{55D08C41-47DF-41D6-8183-178F94C083D8}"/>
    <cellStyle name="Komma 3 2 2 3 2 2 3_DataSet" xfId="14119" xr:uid="{844EE097-6171-4EDA-B4D2-CD46A60B750B}"/>
    <cellStyle name="Komma 3 2 2 3 2 2 4" xfId="14120" xr:uid="{DB559CA0-5F3B-4C4E-848C-7A9C76B5CA7E}"/>
    <cellStyle name="Komma 3 2 2 3 2 2_DataSet" xfId="14121" xr:uid="{CCE33927-DDD8-40BC-9F51-3E1A7993A500}"/>
    <cellStyle name="Komma 3 2 2 3 2 3" xfId="14122" xr:uid="{FE5B144E-37A5-4D98-84F1-0A525EA530F0}"/>
    <cellStyle name="Komma 3 2 2 3 2 3 2" xfId="14123" xr:uid="{0E91D0AB-E508-409A-8945-646F88F726E4}"/>
    <cellStyle name="Komma 3 2 2 3 2 3 2 2" xfId="14124" xr:uid="{0BBA5658-0347-45E9-AAC1-4812CE6FA001}"/>
    <cellStyle name="Komma 3 2 2 3 2 3 2_DataSet" xfId="14125" xr:uid="{0F5B5AFE-4AE4-426E-BC58-A1303371139F}"/>
    <cellStyle name="Komma 3 2 2 3 2 3 3" xfId="14126" xr:uid="{1D0F191E-F287-4D10-8A51-CAFC97A58F42}"/>
    <cellStyle name="Komma 3 2 2 3 2 3_DataSet" xfId="14127" xr:uid="{6DC980EA-6661-4D85-880C-0ABB8DAA25A1}"/>
    <cellStyle name="Komma 3 2 2 3 2 4" xfId="14128" xr:uid="{171DDCD9-8D6E-4D1D-9E9F-873DCBD3090E}"/>
    <cellStyle name="Komma 3 2 2 3 2 4 2" xfId="14129" xr:uid="{9834925C-1D7B-421B-8FE2-5E27EA857D09}"/>
    <cellStyle name="Komma 3 2 2 3 2 4_DataSet" xfId="14130" xr:uid="{2DD179FE-A591-4A5C-B54F-866C12C33880}"/>
    <cellStyle name="Komma 3 2 2 3 2 5" xfId="14131" xr:uid="{71566BFA-BC17-4A7D-AE75-DD3E21FCB7D4}"/>
    <cellStyle name="Komma 3 2 2 3 2_DataSet" xfId="14132" xr:uid="{04842346-D000-44E1-9377-6A5A89414609}"/>
    <cellStyle name="Komma 3 2 2 3 3" xfId="14133" xr:uid="{429AF641-1C02-49D0-861B-AE2E7662117D}"/>
    <cellStyle name="Komma 3 2 2 3 3 2" xfId="14134" xr:uid="{277FA8A1-AB61-499B-98A2-53E98D0A968D}"/>
    <cellStyle name="Komma 3 2 2 3 3 2 2" xfId="14135" xr:uid="{B01DD9DC-776B-4E49-81B6-B984E8549F61}"/>
    <cellStyle name="Komma 3 2 2 3 3 2 2 2" xfId="14136" xr:uid="{F1EB00AD-1B8D-4F72-935A-F1B3E208F6C6}"/>
    <cellStyle name="Komma 3 2 2 3 3 2 2_DataSet" xfId="14137" xr:uid="{E0954983-1524-4B08-BEC2-E0C3F7BB046F}"/>
    <cellStyle name="Komma 3 2 2 3 3 2 3" xfId="14138" xr:uid="{A9543834-D243-4467-9E87-B55BD7594DBF}"/>
    <cellStyle name="Komma 3 2 2 3 3 2_DataSet" xfId="14139" xr:uid="{5048BAB6-A791-483A-B2BE-1AC97A5E00F1}"/>
    <cellStyle name="Komma 3 2 2 3 3 3" xfId="14140" xr:uid="{F5131432-121C-4438-A0C8-DCC6D8933AFE}"/>
    <cellStyle name="Komma 3 2 2 3 3 3 2" xfId="14141" xr:uid="{0992F335-CE10-44A4-8FEB-A8510F1ED453}"/>
    <cellStyle name="Komma 3 2 2 3 3 3_DataSet" xfId="14142" xr:uid="{6CE893DD-3806-4519-B8D9-83ACDA66F721}"/>
    <cellStyle name="Komma 3 2 2 3 3 4" xfId="14143" xr:uid="{2DBB6000-0D32-4D99-8DD2-D645F5901266}"/>
    <cellStyle name="Komma 3 2 2 3 3_DataSet" xfId="14144" xr:uid="{73D0E27D-E4AA-4400-B5EA-0E0B8BA8D092}"/>
    <cellStyle name="Komma 3 2 2 3 4" xfId="14145" xr:uid="{E2D57C57-3840-48DD-A33D-AADF42EE3B89}"/>
    <cellStyle name="Komma 3 2 2 3 4 2" xfId="14146" xr:uid="{51115A54-AE07-47BF-B7F5-A5A6BF77C7ED}"/>
    <cellStyle name="Komma 3 2 2 3 4 2 2" xfId="14147" xr:uid="{3A452240-841F-4AF9-81C6-9585692A4713}"/>
    <cellStyle name="Komma 3 2 2 3 4 2_DataSet" xfId="14148" xr:uid="{F3B0B436-EA5C-4134-8B00-6B1D477CCDE2}"/>
    <cellStyle name="Komma 3 2 2 3 4 3" xfId="14149" xr:uid="{84651B4E-E453-46DB-BA32-39DAB467F46D}"/>
    <cellStyle name="Komma 3 2 2 3 4_DataSet" xfId="14150" xr:uid="{973023AE-1167-404A-80DF-632393F7A154}"/>
    <cellStyle name="Komma 3 2 2 3 5" xfId="14151" xr:uid="{CE5B598A-D30C-4F2E-81F5-3E34DCB8B153}"/>
    <cellStyle name="Komma 3 2 2 3 5 2" xfId="14152" xr:uid="{3EC4CC03-AC84-4C15-86B9-352EE1CBE93E}"/>
    <cellStyle name="Komma 3 2 2 3 5_DataSet" xfId="14153" xr:uid="{F062953A-09F8-4205-A7E3-DAEE846337FA}"/>
    <cellStyle name="Komma 3 2 2 3 6" xfId="14154" xr:uid="{988349BE-58B8-4168-9103-84F9D6F9F84D}"/>
    <cellStyle name="Komma 3 2 2 3_DataSet" xfId="14155" xr:uid="{39031CF5-450C-4DAB-A633-86159CDA59C2}"/>
    <cellStyle name="Komma 3 2 2 4" xfId="14156" xr:uid="{E64EBF9B-2319-41B6-BAFE-3467AF280E5C}"/>
    <cellStyle name="Komma 3 2 2 4 2" xfId="14157" xr:uid="{0419A039-989E-4B05-8689-994AF7070F01}"/>
    <cellStyle name="Komma 3 2 2 4 2 2" xfId="14158" xr:uid="{C7AAA88C-3E66-4C75-B096-4252364222B5}"/>
    <cellStyle name="Komma 3 2 2 4 2 2 2" xfId="14159" xr:uid="{5E3F20E9-8E73-4E50-B108-C0C33CC3FC03}"/>
    <cellStyle name="Komma 3 2 2 4 2 2 2 2" xfId="14160" xr:uid="{75146696-CB88-4140-9973-9AACCB49B136}"/>
    <cellStyle name="Komma 3 2 2 4 2 2 2 2 2" xfId="14161" xr:uid="{F3A12666-5012-413E-8EE5-1DDF76AB1E87}"/>
    <cellStyle name="Komma 3 2 2 4 2 2 2 2_DataSet" xfId="14162" xr:uid="{801FC04F-D6D2-4382-8C28-419620A8A529}"/>
    <cellStyle name="Komma 3 2 2 4 2 2 2 3" xfId="14163" xr:uid="{D2AF24BF-1752-40B4-A577-3D6BD4E6F9D5}"/>
    <cellStyle name="Komma 3 2 2 4 2 2 2_DataSet" xfId="14164" xr:uid="{29B3682E-CCE3-44C7-9D76-4C5C70FF7EFE}"/>
    <cellStyle name="Komma 3 2 2 4 2 2 3" xfId="14165" xr:uid="{7DB00D95-4DA3-425F-ABF5-58F870424AA3}"/>
    <cellStyle name="Komma 3 2 2 4 2 2 3 2" xfId="14166" xr:uid="{2E76B8F5-8E89-402C-A7C8-E5DACE1E9259}"/>
    <cellStyle name="Komma 3 2 2 4 2 2 3_DataSet" xfId="14167" xr:uid="{AAF1303C-046F-4AAD-9394-9AB726E62715}"/>
    <cellStyle name="Komma 3 2 2 4 2 2 4" xfId="14168" xr:uid="{5035D631-4E6A-4830-B7AF-C39C2284B27A}"/>
    <cellStyle name="Komma 3 2 2 4 2 2_DataSet" xfId="14169" xr:uid="{DB2FC8FF-F603-40E1-B8A2-AB7D508B6DCC}"/>
    <cellStyle name="Komma 3 2 2 4 2 3" xfId="14170" xr:uid="{DAAB39A1-7C2E-426A-9476-C381186077B9}"/>
    <cellStyle name="Komma 3 2 2 4 2 3 2" xfId="14171" xr:uid="{6FEDA5E2-4581-49EC-9D6A-77A8535BB874}"/>
    <cellStyle name="Komma 3 2 2 4 2 3 2 2" xfId="14172" xr:uid="{A3695073-47D0-4B3E-A986-803BA14DA757}"/>
    <cellStyle name="Komma 3 2 2 4 2 3 2_DataSet" xfId="14173" xr:uid="{0785F9F9-78C8-4AA5-AD4F-79E84CB0F2E0}"/>
    <cellStyle name="Komma 3 2 2 4 2 3 3" xfId="14174" xr:uid="{7B801042-D211-4FE8-B4BE-5B82DDDF173E}"/>
    <cellStyle name="Komma 3 2 2 4 2 3_DataSet" xfId="14175" xr:uid="{CDAC86B2-5392-43D7-8D4C-D94505F6E041}"/>
    <cellStyle name="Komma 3 2 2 4 2 4" xfId="14176" xr:uid="{214627FD-0C5F-448F-BADE-82F6CA334AD0}"/>
    <cellStyle name="Komma 3 2 2 4 2 4 2" xfId="14177" xr:uid="{D7AC09B9-EAD6-4EFC-BD13-23BD47FFAD16}"/>
    <cellStyle name="Komma 3 2 2 4 2 4_DataSet" xfId="14178" xr:uid="{5F66F54D-2598-4950-B52D-F79DE15F3223}"/>
    <cellStyle name="Komma 3 2 2 4 2 5" xfId="14179" xr:uid="{A2B523EF-EA9F-4588-BB30-31C1B0F02225}"/>
    <cellStyle name="Komma 3 2 2 4 2_DataSet" xfId="14180" xr:uid="{FB7F717C-FBAB-47DF-80EE-29D300B9EC5A}"/>
    <cellStyle name="Komma 3 2 2 4 3" xfId="14181" xr:uid="{5EC65BE2-7DCE-4A7A-828A-7D1349DEB5C4}"/>
    <cellStyle name="Komma 3 2 2 4 3 2" xfId="14182" xr:uid="{10A85AD4-6EDB-4D92-9ED5-53ED1325C509}"/>
    <cellStyle name="Komma 3 2 2 4 3 2 2" xfId="14183" xr:uid="{B3754E9C-1E28-47C7-8168-64AD755EDE62}"/>
    <cellStyle name="Komma 3 2 2 4 3 2 2 2" xfId="14184" xr:uid="{D8E243A3-8865-4741-A2F1-4DFB747DF8A2}"/>
    <cellStyle name="Komma 3 2 2 4 3 2 2_DataSet" xfId="14185" xr:uid="{883BD3EF-AE6E-4DA6-B9E5-3A467ADD018C}"/>
    <cellStyle name="Komma 3 2 2 4 3 2 3" xfId="14186" xr:uid="{400BCCB3-AC48-4F26-9A8F-12AE08CB44FB}"/>
    <cellStyle name="Komma 3 2 2 4 3 2_DataSet" xfId="14187" xr:uid="{6E722E12-FC0D-408E-AD21-5B452F3A0C76}"/>
    <cellStyle name="Komma 3 2 2 4 3 3" xfId="14188" xr:uid="{DDAB0155-FB2D-4AC9-A6AF-C0CB936EDEEE}"/>
    <cellStyle name="Komma 3 2 2 4 3 3 2" xfId="14189" xr:uid="{49A8380E-E944-4B0B-9E83-11E530281BA5}"/>
    <cellStyle name="Komma 3 2 2 4 3 3_DataSet" xfId="14190" xr:uid="{941A33FF-30C8-424D-BD18-226E806C4F4D}"/>
    <cellStyle name="Komma 3 2 2 4 3 4" xfId="14191" xr:uid="{8CFB2F3B-FB50-49C2-BDE9-CD155BD18804}"/>
    <cellStyle name="Komma 3 2 2 4 3_DataSet" xfId="14192" xr:uid="{32B4B0A0-4D8F-443B-B4D6-DA261CA31BC0}"/>
    <cellStyle name="Komma 3 2 2 4 4" xfId="14193" xr:uid="{D497A191-7D1F-400E-AD6C-CF5D02DA1C28}"/>
    <cellStyle name="Komma 3 2 2 4 4 2" xfId="14194" xr:uid="{8769EB76-4D73-403A-9233-1A8D04CCBF42}"/>
    <cellStyle name="Komma 3 2 2 4 4 2 2" xfId="14195" xr:uid="{BFB1F9D2-764A-4D8C-9094-7ACB791D86DB}"/>
    <cellStyle name="Komma 3 2 2 4 4 2_DataSet" xfId="14196" xr:uid="{928B1B7A-D270-49FF-A8AE-855F5C564465}"/>
    <cellStyle name="Komma 3 2 2 4 4 3" xfId="14197" xr:uid="{9B4F3337-DDB5-4D20-AD65-D17C60D91D75}"/>
    <cellStyle name="Komma 3 2 2 4 4_DataSet" xfId="14198" xr:uid="{C041F904-DA7E-40E5-A84D-FAA7B5E23439}"/>
    <cellStyle name="Komma 3 2 2 4 5" xfId="14199" xr:uid="{0D5CC768-22C5-4ECC-A917-D6E1D2F42EC4}"/>
    <cellStyle name="Komma 3 2 2 4 5 2" xfId="14200" xr:uid="{166D9823-0881-47D9-9402-8E292B053661}"/>
    <cellStyle name="Komma 3 2 2 4 5_DataSet" xfId="14201" xr:uid="{122D0DCD-70F6-4071-BDBA-26DD7972FDA8}"/>
    <cellStyle name="Komma 3 2 2 4 6" xfId="14202" xr:uid="{169899FE-7A58-433E-B95E-6EA6D85C5610}"/>
    <cellStyle name="Komma 3 2 2 4_DataSet" xfId="14203" xr:uid="{3E616A1A-81FF-483B-81BF-240470DE96C5}"/>
    <cellStyle name="Komma 3 2 2 5" xfId="14204" xr:uid="{71CCECC4-E06D-4626-B949-1C6B1F14609F}"/>
    <cellStyle name="Komma 3 2 2 5 2" xfId="14205" xr:uid="{621560C8-80DF-40AB-B7AA-1DAF630FA051}"/>
    <cellStyle name="Komma 3 2 2 5 2 2" xfId="14206" xr:uid="{5C928758-9550-47A0-9526-F9CE81A153CF}"/>
    <cellStyle name="Komma 3 2 2 5 2 2 2" xfId="14207" xr:uid="{946BDD23-540A-4896-B58A-1566B4B6F74D}"/>
    <cellStyle name="Komma 3 2 2 5 2 2 2 2" xfId="14208" xr:uid="{7D27433D-7D1C-45CF-830A-251635423ABE}"/>
    <cellStyle name="Komma 3 2 2 5 2 2 2_DataSet" xfId="14209" xr:uid="{D6D98887-DEF3-4CE9-AB83-8544B0FA397F}"/>
    <cellStyle name="Komma 3 2 2 5 2 2 3" xfId="14210" xr:uid="{2D1592F4-FAF0-48F3-8DB5-788227B663C0}"/>
    <cellStyle name="Komma 3 2 2 5 2 2_DataSet" xfId="14211" xr:uid="{18D52981-047A-4C8C-8E8A-7FC762CC42A2}"/>
    <cellStyle name="Komma 3 2 2 5 2 3" xfId="14212" xr:uid="{D8E23BEF-7C64-48A7-8AAD-788CCB39B94C}"/>
    <cellStyle name="Komma 3 2 2 5 2 3 2" xfId="14213" xr:uid="{9AE28AFE-930B-4AA5-94B4-BEC5AA675220}"/>
    <cellStyle name="Komma 3 2 2 5 2 3_DataSet" xfId="14214" xr:uid="{A009E969-68B0-47BC-A5AD-1E0BFE5D7425}"/>
    <cellStyle name="Komma 3 2 2 5 2 4" xfId="14215" xr:uid="{8AA29E4A-C237-48A6-A864-239E2449D583}"/>
    <cellStyle name="Komma 3 2 2 5 2_DataSet" xfId="14216" xr:uid="{A821F43F-03EC-4F77-9753-08242517356C}"/>
    <cellStyle name="Komma 3 2 2 5 3" xfId="14217" xr:uid="{16AC2312-7AF6-4DF4-9ED1-F8D38333B508}"/>
    <cellStyle name="Komma 3 2 2 5 3 2" xfId="14218" xr:uid="{022E2DCA-9152-4A60-86D7-52701F723DD2}"/>
    <cellStyle name="Komma 3 2 2 5 3 2 2" xfId="14219" xr:uid="{8D3A6BAF-7554-4742-8550-1FCB29BF758A}"/>
    <cellStyle name="Komma 3 2 2 5 3 2_DataSet" xfId="14220" xr:uid="{CF0BE41D-511E-47EC-8E93-C72B3F88C8D0}"/>
    <cellStyle name="Komma 3 2 2 5 3 3" xfId="14221" xr:uid="{DFE2110B-78EF-4E19-9FF2-0AF9600F3635}"/>
    <cellStyle name="Komma 3 2 2 5 3_DataSet" xfId="14222" xr:uid="{82111983-8C5E-4A12-BCD5-05D8261D36E7}"/>
    <cellStyle name="Komma 3 2 2 5 4" xfId="14223" xr:uid="{90BD1440-4CFD-4BE9-AC6A-3C91A96FFDA4}"/>
    <cellStyle name="Komma 3 2 2 5 4 2" xfId="14224" xr:uid="{DEC3CA04-EE25-4E94-96DF-D943D179E5A3}"/>
    <cellStyle name="Komma 3 2 2 5 4_DataSet" xfId="14225" xr:uid="{2F031F6F-ABC2-43F6-9CCE-E2DD4FCB5480}"/>
    <cellStyle name="Komma 3 2 2 5 5" xfId="14226" xr:uid="{E760AACA-0719-4519-8C84-7D577FD03F1F}"/>
    <cellStyle name="Komma 3 2 2 5_DataSet" xfId="14227" xr:uid="{51C7BFF1-4C4C-4D2A-A15A-0663E0E1D63B}"/>
    <cellStyle name="Komma 3 2 2 6" xfId="14228" xr:uid="{BE5BC668-BE61-4C72-9699-96B01F00030F}"/>
    <cellStyle name="Komma 3 2 2 6 2" xfId="14229" xr:uid="{A123BD87-0DED-4A4F-B59E-071BD0036E29}"/>
    <cellStyle name="Komma 3 2 2 6 2 2" xfId="14230" xr:uid="{FF69788D-2572-458A-953D-FC1C1FB52A28}"/>
    <cellStyle name="Komma 3 2 2 6 2 2 2" xfId="14231" xr:uid="{5729155C-B247-4D35-BBC9-A60BA3808A58}"/>
    <cellStyle name="Komma 3 2 2 6 2 2_DataSet" xfId="14232" xr:uid="{C53B2BEF-3DA7-4771-9A82-FDA004C27D1D}"/>
    <cellStyle name="Komma 3 2 2 6 2 3" xfId="14233" xr:uid="{78AC750B-36AA-4BB1-9377-BB1A76FBD30B}"/>
    <cellStyle name="Komma 3 2 2 6 2_DataSet" xfId="14234" xr:uid="{8C2A88C2-4C66-46B3-A00C-95A800E4810F}"/>
    <cellStyle name="Komma 3 2 2 6 3" xfId="14235" xr:uid="{96BE8FBE-9864-4F41-964B-259504F548B2}"/>
    <cellStyle name="Komma 3 2 2 6 3 2" xfId="14236" xr:uid="{BE077443-58A9-4E65-80C4-D107767EE320}"/>
    <cellStyle name="Komma 3 2 2 6 3_DataSet" xfId="14237" xr:uid="{24C83AB4-F27B-4951-88E0-26B882918EFC}"/>
    <cellStyle name="Komma 3 2 2 6 4" xfId="14238" xr:uid="{32267932-8444-4E0C-964B-27D026135408}"/>
    <cellStyle name="Komma 3 2 2 6_DataSet" xfId="14239" xr:uid="{390D3467-0A77-4741-A7D4-BCD08BF2FDDE}"/>
    <cellStyle name="Komma 3 2 2 7" xfId="14240" xr:uid="{15FD3C49-2401-4FD5-94AA-78BC3618E86A}"/>
    <cellStyle name="Komma 3 2 2 7 2" xfId="14241" xr:uid="{A685B8ED-6829-411A-B289-23158F46D687}"/>
    <cellStyle name="Komma 3 2 2 7 2 2" xfId="14242" xr:uid="{D15E535C-9BDC-4880-AFEF-5414F51289CC}"/>
    <cellStyle name="Komma 3 2 2 7 2_DataSet" xfId="14243" xr:uid="{75B2B9FB-B264-459A-B731-A30CD899D513}"/>
    <cellStyle name="Komma 3 2 2 7 3" xfId="14244" xr:uid="{130144DA-3FAB-45B2-B8E9-A341F0BA72F9}"/>
    <cellStyle name="Komma 3 2 2 7_DataSet" xfId="14245" xr:uid="{AA12F801-DEBE-43CC-8971-6F71B763561F}"/>
    <cellStyle name="Komma 3 2 2 8" xfId="14246" xr:uid="{63348DCA-55B0-4D2D-9ACD-E4549FF53C9F}"/>
    <cellStyle name="Komma 3 2 2 8 2" xfId="14247" xr:uid="{473BFA45-F4E3-41AB-B916-7AA3D7C94358}"/>
    <cellStyle name="Komma 3 2 2 8_DataSet" xfId="14248" xr:uid="{36E4B3F9-C09E-460E-ADE5-3A95D53E63F9}"/>
    <cellStyle name="Komma 3 2 2 9" xfId="14249" xr:uid="{8CB2F43C-EA4D-48CA-8C8C-FBA361711D93}"/>
    <cellStyle name="Komma 3 2 2_DataSet" xfId="14250" xr:uid="{9397B0C5-7C34-447C-B01A-C620B447C1A0}"/>
    <cellStyle name="Komma 3 2 3" xfId="14251" xr:uid="{CB4ECAE7-46DB-4B65-A995-F2D0CC08E3E8}"/>
    <cellStyle name="Komma 3 2 3 2" xfId="14252" xr:uid="{A91FC592-475E-425F-B6A9-9BA05675864B}"/>
    <cellStyle name="Komma 3 2 3 2 2" xfId="14253" xr:uid="{F4B953E8-FA23-4DEA-8837-0C467BAD43B7}"/>
    <cellStyle name="Komma 3 2 3 2 2 2" xfId="14254" xr:uid="{1B844286-B71B-4EC1-9B8B-A7F06430EA9F}"/>
    <cellStyle name="Komma 3 2 3 2 2 2 2" xfId="14255" xr:uid="{0D756AFF-DDB8-4D77-9FAD-FEDB9FACF297}"/>
    <cellStyle name="Komma 3 2 3 2 2 2 2 2" xfId="14256" xr:uid="{019A0CB9-7E36-447B-A843-CA0083C337AC}"/>
    <cellStyle name="Komma 3 2 3 2 2 2 2 2 2" xfId="14257" xr:uid="{19CE1EC1-5716-4F6F-BDB5-F07AC9A499CD}"/>
    <cellStyle name="Komma 3 2 3 2 2 2 2 2 2 2" xfId="14258" xr:uid="{61249320-D42E-48E9-B59E-351207D0E578}"/>
    <cellStyle name="Komma 3 2 3 2 2 2 2 2 2_DataSet" xfId="14259" xr:uid="{B4CDF73E-D170-4EC0-8A69-41A887C02401}"/>
    <cellStyle name="Komma 3 2 3 2 2 2 2 2 3" xfId="14260" xr:uid="{0542CB27-FBC1-4504-B809-005EA97044D2}"/>
    <cellStyle name="Komma 3 2 3 2 2 2 2 2_DataSet" xfId="14261" xr:uid="{DD28CA2F-CC30-4E3D-AE20-8665DB931A95}"/>
    <cellStyle name="Komma 3 2 3 2 2 2 2 3" xfId="14262" xr:uid="{C6566C01-BFF3-4CB7-9431-915780CFB3BE}"/>
    <cellStyle name="Komma 3 2 3 2 2 2 2 3 2" xfId="14263" xr:uid="{D416636D-2046-4FA3-A580-BC429E68F2C8}"/>
    <cellStyle name="Komma 3 2 3 2 2 2 2 3_DataSet" xfId="14264" xr:uid="{8B275FFB-A991-4C96-BD86-588767D0B72F}"/>
    <cellStyle name="Komma 3 2 3 2 2 2 2 4" xfId="14265" xr:uid="{C25F6AA1-ED68-43D6-98BD-ABA5F2E3F46C}"/>
    <cellStyle name="Komma 3 2 3 2 2 2 2_DataSet" xfId="14266" xr:uid="{846CA09C-10B0-4A51-A793-15BF928628F6}"/>
    <cellStyle name="Komma 3 2 3 2 2 2 3" xfId="14267" xr:uid="{FDB51A4B-90BA-4994-B892-132D89C14F7D}"/>
    <cellStyle name="Komma 3 2 3 2 2 2 3 2" xfId="14268" xr:uid="{B1D6745D-17E3-4DE8-9FED-4D1A6DE9AD1C}"/>
    <cellStyle name="Komma 3 2 3 2 2 2 3 2 2" xfId="14269" xr:uid="{9843E982-CC45-4E31-ADCE-39D606B89435}"/>
    <cellStyle name="Komma 3 2 3 2 2 2 3 2_DataSet" xfId="14270" xr:uid="{FE207918-52CE-491A-BF76-DF34F3AC71AC}"/>
    <cellStyle name="Komma 3 2 3 2 2 2 3 3" xfId="14271" xr:uid="{F1262D39-C53C-4072-A384-FF270039B2F9}"/>
    <cellStyle name="Komma 3 2 3 2 2 2 3_DataSet" xfId="14272" xr:uid="{1598FE70-971F-4F15-94E5-2BDC9E2C9195}"/>
    <cellStyle name="Komma 3 2 3 2 2 2 4" xfId="14273" xr:uid="{2463B541-4572-4B35-8CFD-EDA9E4A2A244}"/>
    <cellStyle name="Komma 3 2 3 2 2 2 4 2" xfId="14274" xr:uid="{D7A3601F-23C9-42A9-978C-B65D76AF04DB}"/>
    <cellStyle name="Komma 3 2 3 2 2 2 4_DataSet" xfId="14275" xr:uid="{FF5FCB73-EB7C-4A4A-A5C9-A46558FACBD4}"/>
    <cellStyle name="Komma 3 2 3 2 2 2 5" xfId="14276" xr:uid="{578D9804-F032-4D14-860C-B4C35C9C451C}"/>
    <cellStyle name="Komma 3 2 3 2 2 2_DataSet" xfId="14277" xr:uid="{76ADB1FD-3693-49F8-8530-534287BF283A}"/>
    <cellStyle name="Komma 3 2 3 2 2 3" xfId="14278" xr:uid="{0C6068A1-E700-45FF-A062-D2ECD963B230}"/>
    <cellStyle name="Komma 3 2 3 2 2 3 2" xfId="14279" xr:uid="{DF7CE04E-E59B-4F18-95D7-243F3BB32474}"/>
    <cellStyle name="Komma 3 2 3 2 2 3 2 2" xfId="14280" xr:uid="{27BCB99D-7872-4BDA-A1BD-188CC6D2EFE5}"/>
    <cellStyle name="Komma 3 2 3 2 2 3 2 2 2" xfId="14281" xr:uid="{90F3980A-0C73-44E0-A7DC-0A7B01036CBC}"/>
    <cellStyle name="Komma 3 2 3 2 2 3 2 2_DataSet" xfId="14282" xr:uid="{D0E22EA2-60FF-4474-829E-D75184D0CA8D}"/>
    <cellStyle name="Komma 3 2 3 2 2 3 2 3" xfId="14283" xr:uid="{3E211D8C-3C87-441F-8847-33502CED25E8}"/>
    <cellStyle name="Komma 3 2 3 2 2 3 2_DataSet" xfId="14284" xr:uid="{B29F9F8E-A325-4E02-B7A9-CBC7EF256B5A}"/>
    <cellStyle name="Komma 3 2 3 2 2 3 3" xfId="14285" xr:uid="{D51572F4-3A02-4C20-8817-C1E9C723CDCF}"/>
    <cellStyle name="Komma 3 2 3 2 2 3 3 2" xfId="14286" xr:uid="{FAEC5BC2-87E7-4726-A27F-C6F6F6474089}"/>
    <cellStyle name="Komma 3 2 3 2 2 3 3_DataSet" xfId="14287" xr:uid="{FA548B9A-90D3-43D7-A420-7E1C2DFEDF52}"/>
    <cellStyle name="Komma 3 2 3 2 2 3 4" xfId="14288" xr:uid="{8F613B6B-93BC-40A2-8D1B-81B19719DBAC}"/>
    <cellStyle name="Komma 3 2 3 2 2 3_DataSet" xfId="14289" xr:uid="{ACE42054-1235-4B80-87DE-CC78D3F2B9DD}"/>
    <cellStyle name="Komma 3 2 3 2 2 4" xfId="14290" xr:uid="{8AACDCEB-10D0-48C0-87F1-99D39F935349}"/>
    <cellStyle name="Komma 3 2 3 2 2 4 2" xfId="14291" xr:uid="{14C7D1E7-D4C7-4EBA-946F-81FCF4C1FA56}"/>
    <cellStyle name="Komma 3 2 3 2 2 4 2 2" xfId="14292" xr:uid="{618D2566-BC7A-46C1-8C08-1A84B1B388F3}"/>
    <cellStyle name="Komma 3 2 3 2 2 4 2_DataSet" xfId="14293" xr:uid="{A05C3C2B-8AE1-4ADA-84A1-C0936074501B}"/>
    <cellStyle name="Komma 3 2 3 2 2 4 3" xfId="14294" xr:uid="{86B6A578-DC0D-4968-A6E0-5BB15D873DF8}"/>
    <cellStyle name="Komma 3 2 3 2 2 4_DataSet" xfId="14295" xr:uid="{A917DF49-FB38-45AC-9A57-64B9BC4ECC84}"/>
    <cellStyle name="Komma 3 2 3 2 2 5" xfId="14296" xr:uid="{6D05249E-9D77-42EC-952F-9D5224775E50}"/>
    <cellStyle name="Komma 3 2 3 2 2 5 2" xfId="14297" xr:uid="{26F81279-F27C-46A6-A9CA-D34D0EFB8DED}"/>
    <cellStyle name="Komma 3 2 3 2 2 5_DataSet" xfId="14298" xr:uid="{974C515B-E4F5-4C9C-8F73-C9730BFDB752}"/>
    <cellStyle name="Komma 3 2 3 2 2 6" xfId="14299" xr:uid="{71725CD3-6C44-4F32-8BAB-BCF25E6F2096}"/>
    <cellStyle name="Komma 3 2 3 2 2_DataSet" xfId="14300" xr:uid="{8DF01142-BD18-4BCD-93F6-05BDA2BE3F40}"/>
    <cellStyle name="Komma 3 2 3 2 3" xfId="14301" xr:uid="{74A1421D-6C92-49A8-B78F-72FBBD76CE61}"/>
    <cellStyle name="Komma 3 2 3 2 3 2" xfId="14302" xr:uid="{8DEF6252-3BB6-47A9-BE5A-E834828566C7}"/>
    <cellStyle name="Komma 3 2 3 2 3 2 2" xfId="14303" xr:uid="{E09B5844-2CF2-4939-8904-99FA49D59C17}"/>
    <cellStyle name="Komma 3 2 3 2 3 2 2 2" xfId="14304" xr:uid="{3436D1C0-8D61-432C-809D-835558206574}"/>
    <cellStyle name="Komma 3 2 3 2 3 2 2 2 2" xfId="14305" xr:uid="{A203CD11-08EE-4BC7-8BE0-E10DD32A8600}"/>
    <cellStyle name="Komma 3 2 3 2 3 2 2 2 2 2" xfId="14306" xr:uid="{FE72B4AD-5F37-41FB-9F77-C5BA315EEB17}"/>
    <cellStyle name="Komma 3 2 3 2 3 2 2 2 2_DataSet" xfId="14307" xr:uid="{8829B8FD-676B-4C5A-B8D2-18A6BFAED9E7}"/>
    <cellStyle name="Komma 3 2 3 2 3 2 2 2 3" xfId="14308" xr:uid="{A571E4C6-FC86-4C4B-90DE-5BDBB2A3E864}"/>
    <cellStyle name="Komma 3 2 3 2 3 2 2 2_DataSet" xfId="14309" xr:uid="{EFDC363B-6A4F-44A2-B3BD-BA6401FA2E67}"/>
    <cellStyle name="Komma 3 2 3 2 3 2 2 3" xfId="14310" xr:uid="{611E154C-51AC-42EA-833D-B08A9411B997}"/>
    <cellStyle name="Komma 3 2 3 2 3 2 2 3 2" xfId="14311" xr:uid="{7DE55985-2C9E-4BA4-9005-9FC17D7993BC}"/>
    <cellStyle name="Komma 3 2 3 2 3 2 2 3_DataSet" xfId="14312" xr:uid="{7240F463-0315-4123-8D40-5A8B79DC5875}"/>
    <cellStyle name="Komma 3 2 3 2 3 2 2 4" xfId="14313" xr:uid="{D2C5A88E-95BD-4ADF-842F-34A4682BECB2}"/>
    <cellStyle name="Komma 3 2 3 2 3 2 2_DataSet" xfId="14314" xr:uid="{6A520656-004F-4EE4-80FE-049103AC1939}"/>
    <cellStyle name="Komma 3 2 3 2 3 2 3" xfId="14315" xr:uid="{C9D18BA3-0667-4D93-A122-2A7FA76A83E3}"/>
    <cellStyle name="Komma 3 2 3 2 3 2 3 2" xfId="14316" xr:uid="{E4126B4A-5D0B-4085-AF90-428D3939862B}"/>
    <cellStyle name="Komma 3 2 3 2 3 2 3 2 2" xfId="14317" xr:uid="{EEDDE515-9E08-4CDD-B3E4-C523684025EB}"/>
    <cellStyle name="Komma 3 2 3 2 3 2 3 2_DataSet" xfId="14318" xr:uid="{A113203D-650A-45F5-A321-94906E9F90F0}"/>
    <cellStyle name="Komma 3 2 3 2 3 2 3 3" xfId="14319" xr:uid="{E3F1F6C5-422E-4F8B-A57A-4F4717FD86A9}"/>
    <cellStyle name="Komma 3 2 3 2 3 2 3_DataSet" xfId="14320" xr:uid="{03ABBE4A-D55A-4436-92EB-E424EA51C2F0}"/>
    <cellStyle name="Komma 3 2 3 2 3 2 4" xfId="14321" xr:uid="{7461E414-6B70-46B9-906A-F5AC80A20A5E}"/>
    <cellStyle name="Komma 3 2 3 2 3 2 4 2" xfId="14322" xr:uid="{D2CC46EB-FA8E-40FF-9698-71EBDA939FBC}"/>
    <cellStyle name="Komma 3 2 3 2 3 2 4_DataSet" xfId="14323" xr:uid="{CBF2EC5C-9CBC-457E-9BBC-2C42EA353481}"/>
    <cellStyle name="Komma 3 2 3 2 3 2 5" xfId="14324" xr:uid="{BF0E6D4F-6C05-43FC-965B-7FA2C7261FC6}"/>
    <cellStyle name="Komma 3 2 3 2 3 2_DataSet" xfId="14325" xr:uid="{80624CB5-08D5-44D5-A4C7-0570BDB8A942}"/>
    <cellStyle name="Komma 3 2 3 2 3 3" xfId="14326" xr:uid="{B3B42A01-AB8D-456D-B601-0FD63287F774}"/>
    <cellStyle name="Komma 3 2 3 2 3 3 2" xfId="14327" xr:uid="{395CCCEE-D9E0-4A46-87F6-D31CDA7D30E5}"/>
    <cellStyle name="Komma 3 2 3 2 3 3 2 2" xfId="14328" xr:uid="{7D7572EC-90EC-48BF-AD69-D12500677189}"/>
    <cellStyle name="Komma 3 2 3 2 3 3 2 2 2" xfId="14329" xr:uid="{850A8F0C-14C7-453C-8505-BD3BF4876434}"/>
    <cellStyle name="Komma 3 2 3 2 3 3 2 2_DataSet" xfId="14330" xr:uid="{F32FFCAE-A18E-49AA-ABB0-9F9F03E33287}"/>
    <cellStyle name="Komma 3 2 3 2 3 3 2 3" xfId="14331" xr:uid="{8F5EAB4B-4422-4F39-9D2E-DD9CBA943789}"/>
    <cellStyle name="Komma 3 2 3 2 3 3 2_DataSet" xfId="14332" xr:uid="{5789E76B-1639-467F-AE1D-15F6991508CF}"/>
    <cellStyle name="Komma 3 2 3 2 3 3 3" xfId="14333" xr:uid="{8F99CC96-B203-446D-8686-A7744E7C6055}"/>
    <cellStyle name="Komma 3 2 3 2 3 3 3 2" xfId="14334" xr:uid="{B2C99226-0C7F-46A1-905D-7B40F2946DD4}"/>
    <cellStyle name="Komma 3 2 3 2 3 3 3_DataSet" xfId="14335" xr:uid="{8B3ED5CB-E50F-4F05-B9BF-34580FF8BE90}"/>
    <cellStyle name="Komma 3 2 3 2 3 3 4" xfId="14336" xr:uid="{6738015D-72DC-4866-9449-EC80DF072672}"/>
    <cellStyle name="Komma 3 2 3 2 3 3_DataSet" xfId="14337" xr:uid="{8C2AD8C6-01EC-4704-8D29-95BC45375D15}"/>
    <cellStyle name="Komma 3 2 3 2 3 4" xfId="14338" xr:uid="{0361432C-70AC-46B1-9B07-94ED13CEB2B1}"/>
    <cellStyle name="Komma 3 2 3 2 3 4 2" xfId="14339" xr:uid="{C6C9E141-1E18-4580-8D4F-60E2AB54D7E2}"/>
    <cellStyle name="Komma 3 2 3 2 3 4 2 2" xfId="14340" xr:uid="{65945056-9D2F-4336-9E2F-C77AFAA6E973}"/>
    <cellStyle name="Komma 3 2 3 2 3 4 2_DataSet" xfId="14341" xr:uid="{ADCD46E9-CAAA-478D-8652-D5F0CF17C87F}"/>
    <cellStyle name="Komma 3 2 3 2 3 4 3" xfId="14342" xr:uid="{6A9FBCAF-7B8A-445D-ADC1-A39E02C1E16B}"/>
    <cellStyle name="Komma 3 2 3 2 3 4_DataSet" xfId="14343" xr:uid="{2B487AAB-F31D-417A-8BCD-FE9C5223D578}"/>
    <cellStyle name="Komma 3 2 3 2 3 5" xfId="14344" xr:uid="{D2FB72DE-E4A3-46C3-AB5A-C720FEEF72A1}"/>
    <cellStyle name="Komma 3 2 3 2 3 5 2" xfId="14345" xr:uid="{23B0E5A2-334A-4A7B-BCD0-3E2B3954992F}"/>
    <cellStyle name="Komma 3 2 3 2 3 5_DataSet" xfId="14346" xr:uid="{9A8363A6-BDBC-4942-9A70-943E3C97C3D2}"/>
    <cellStyle name="Komma 3 2 3 2 3 6" xfId="14347" xr:uid="{3BDF1674-F386-4EA2-AE1A-865063D384CA}"/>
    <cellStyle name="Komma 3 2 3 2 3_DataSet" xfId="14348" xr:uid="{2FFE7BEC-7A2B-4DC8-AD20-F8506BE3E734}"/>
    <cellStyle name="Komma 3 2 3 2 4" xfId="14349" xr:uid="{ED4A5FBB-D3BC-4EE4-90B1-2462A2FC40CD}"/>
    <cellStyle name="Komma 3 2 3 2 4 2" xfId="14350" xr:uid="{D31E3F74-547E-4BDD-92BB-270E17D7BB40}"/>
    <cellStyle name="Komma 3 2 3 2 4 2 2" xfId="14351" xr:uid="{9570DFE6-59D4-4835-B755-A95EDD459402}"/>
    <cellStyle name="Komma 3 2 3 2 4 2 2 2" xfId="14352" xr:uid="{A6E6C14B-E4C3-4042-9D22-A831B03413FC}"/>
    <cellStyle name="Komma 3 2 3 2 4 2 2 2 2" xfId="14353" xr:uid="{24858271-4970-437A-94DF-17A0AD9D804C}"/>
    <cellStyle name="Komma 3 2 3 2 4 2 2 2_DataSet" xfId="14354" xr:uid="{D582B1C6-99B6-48BB-AB20-B09DD2CFD632}"/>
    <cellStyle name="Komma 3 2 3 2 4 2 2 3" xfId="14355" xr:uid="{CAEA3DDC-8420-4A11-888B-C4A3D729439A}"/>
    <cellStyle name="Komma 3 2 3 2 4 2 2_DataSet" xfId="14356" xr:uid="{FA5AEACE-D35F-45BF-8494-6C9CBC963B15}"/>
    <cellStyle name="Komma 3 2 3 2 4 2 3" xfId="14357" xr:uid="{E3C47289-9EDD-4EE8-B803-BF57B74811F5}"/>
    <cellStyle name="Komma 3 2 3 2 4 2 3 2" xfId="14358" xr:uid="{1DB62DB6-0B67-4E74-94C7-548B75AB96F2}"/>
    <cellStyle name="Komma 3 2 3 2 4 2 3_DataSet" xfId="14359" xr:uid="{3DFCA692-9DAD-4401-8441-173BAB214057}"/>
    <cellStyle name="Komma 3 2 3 2 4 2 4" xfId="14360" xr:uid="{04914B9A-945F-4E01-8F7B-C4654EE07F0A}"/>
    <cellStyle name="Komma 3 2 3 2 4 2_DataSet" xfId="14361" xr:uid="{C16015E1-7D0A-4A0D-8655-65F8EFA0A6E6}"/>
    <cellStyle name="Komma 3 2 3 2 4 3" xfId="14362" xr:uid="{B92840A1-0CB7-4457-8E83-FB245BADC7E8}"/>
    <cellStyle name="Komma 3 2 3 2 4 3 2" xfId="14363" xr:uid="{B9091295-AC1B-404A-B8AB-B9DDF0BC065D}"/>
    <cellStyle name="Komma 3 2 3 2 4 3 2 2" xfId="14364" xr:uid="{04CCA55D-F54D-4D12-A12C-AD69A85845F6}"/>
    <cellStyle name="Komma 3 2 3 2 4 3 2_DataSet" xfId="14365" xr:uid="{DDE9B9A2-D46F-4281-9DAB-80A558AF5929}"/>
    <cellStyle name="Komma 3 2 3 2 4 3 3" xfId="14366" xr:uid="{64B3A55C-A544-4C1B-B99F-F095BAA87F49}"/>
    <cellStyle name="Komma 3 2 3 2 4 3_DataSet" xfId="14367" xr:uid="{4CA3271B-0F95-4720-9D22-F4770DB65A56}"/>
    <cellStyle name="Komma 3 2 3 2 4 4" xfId="14368" xr:uid="{7137820D-9F99-493C-929E-068001D1329E}"/>
    <cellStyle name="Komma 3 2 3 2 4 4 2" xfId="14369" xr:uid="{95500B97-FCAC-4C64-9DBF-2CD6E380027C}"/>
    <cellStyle name="Komma 3 2 3 2 4 4_DataSet" xfId="14370" xr:uid="{B353EF59-8096-45F2-8DAA-8B951B92B44A}"/>
    <cellStyle name="Komma 3 2 3 2 4 5" xfId="14371" xr:uid="{194AB6C0-7776-4110-9857-52F3C7A67013}"/>
    <cellStyle name="Komma 3 2 3 2 4_DataSet" xfId="14372" xr:uid="{27AFE4A1-46CD-4D96-88A6-D50AF0515465}"/>
    <cellStyle name="Komma 3 2 3 2 5" xfId="14373" xr:uid="{6468D2D4-E855-45C7-A159-5BB4464E3F37}"/>
    <cellStyle name="Komma 3 2 3 2 5 2" xfId="14374" xr:uid="{689D86B3-B76A-4A48-9C24-4202BF1F32C6}"/>
    <cellStyle name="Komma 3 2 3 2 5 2 2" xfId="14375" xr:uid="{A04E254A-7D6D-47FC-9636-7EC9A77E1316}"/>
    <cellStyle name="Komma 3 2 3 2 5 2 2 2" xfId="14376" xr:uid="{C355E6CF-571B-40AB-BF14-23AC71528E9E}"/>
    <cellStyle name="Komma 3 2 3 2 5 2 2_DataSet" xfId="14377" xr:uid="{3456101A-DD8B-4373-B3B5-3644699BD5C1}"/>
    <cellStyle name="Komma 3 2 3 2 5 2 3" xfId="14378" xr:uid="{139FF687-AFEF-4C84-9CF6-520D2803651C}"/>
    <cellStyle name="Komma 3 2 3 2 5 2_DataSet" xfId="14379" xr:uid="{F12D5249-8F24-4F92-A449-F847883264DB}"/>
    <cellStyle name="Komma 3 2 3 2 5 3" xfId="14380" xr:uid="{B7D311D2-C3A0-4F52-B432-60413889236B}"/>
    <cellStyle name="Komma 3 2 3 2 5 3 2" xfId="14381" xr:uid="{7263AA6D-9293-44BA-A6BD-2C96914ECBB9}"/>
    <cellStyle name="Komma 3 2 3 2 5 3_DataSet" xfId="14382" xr:uid="{2CBEA696-D76F-480D-A451-4E0E00089179}"/>
    <cellStyle name="Komma 3 2 3 2 5 4" xfId="14383" xr:uid="{C280B6D1-1AAE-44C5-9343-2B0A4C18FC52}"/>
    <cellStyle name="Komma 3 2 3 2 5_DataSet" xfId="14384" xr:uid="{563D636E-F83E-452F-B8AA-DD494237D13E}"/>
    <cellStyle name="Komma 3 2 3 2 6" xfId="14385" xr:uid="{CB2F7996-8979-4047-94C0-C0A9572F2181}"/>
    <cellStyle name="Komma 3 2 3 2 6 2" xfId="14386" xr:uid="{540BD2B7-72F5-4776-BBBD-8DF592AE8BB6}"/>
    <cellStyle name="Komma 3 2 3 2 6 2 2" xfId="14387" xr:uid="{34468AA8-BCE5-45D9-97D6-29DBEA400D1E}"/>
    <cellStyle name="Komma 3 2 3 2 6 2_DataSet" xfId="14388" xr:uid="{0EEF9C72-83F6-4D10-9975-45230512B93D}"/>
    <cellStyle name="Komma 3 2 3 2 6 3" xfId="14389" xr:uid="{5C9B9F48-96D7-439A-9A2A-7D779CD78027}"/>
    <cellStyle name="Komma 3 2 3 2 6_DataSet" xfId="14390" xr:uid="{7C867832-CDF1-4821-8F5A-DCE52671C892}"/>
    <cellStyle name="Komma 3 2 3 2 7" xfId="14391" xr:uid="{AF5C9345-7DF2-45CA-B5A2-7943EF577B0D}"/>
    <cellStyle name="Komma 3 2 3 2 7 2" xfId="14392" xr:uid="{7E814E79-F684-428D-A8C1-5180A07507A6}"/>
    <cellStyle name="Komma 3 2 3 2 7_DataSet" xfId="14393" xr:uid="{C3070511-9B85-4E0F-9AB1-DA9F574991FB}"/>
    <cellStyle name="Komma 3 2 3 2 8" xfId="14394" xr:uid="{11111923-C4A5-4ACD-B1A3-8216E28C0155}"/>
    <cellStyle name="Komma 3 2 3 2_DataSet" xfId="14395" xr:uid="{CA27D4FC-0880-4696-95DE-A00B2D1F6754}"/>
    <cellStyle name="Komma 3 2 3 3" xfId="14396" xr:uid="{B21EAAE8-C1D5-4D8F-B75A-614A0E340B2C}"/>
    <cellStyle name="Komma 3 2 3 3 2" xfId="14397" xr:uid="{44747CE1-25CB-4DDC-850E-C7ED76CA5D13}"/>
    <cellStyle name="Komma 3 2 3 3 2 2" xfId="14398" xr:uid="{9A8CB70F-4A62-4651-943F-5063759BF5BC}"/>
    <cellStyle name="Komma 3 2 3 3 2 2 2" xfId="14399" xr:uid="{87B58C46-A5B1-4559-A808-97C244B82DA6}"/>
    <cellStyle name="Komma 3 2 3 3 2 2 2 2" xfId="14400" xr:uid="{E6C1E12E-551B-4FBB-A3D0-6D07362AF088}"/>
    <cellStyle name="Komma 3 2 3 3 2 2 2 2 2" xfId="14401" xr:uid="{A419FFC1-E712-43B9-AD17-2709091011E3}"/>
    <cellStyle name="Komma 3 2 3 3 2 2 2 2_DataSet" xfId="14402" xr:uid="{99EF668B-9AAB-4E36-AD0B-95E7F3FE671C}"/>
    <cellStyle name="Komma 3 2 3 3 2 2 2 3" xfId="14403" xr:uid="{5BCE731F-5685-496C-9F85-E2214F1A2634}"/>
    <cellStyle name="Komma 3 2 3 3 2 2 2_DataSet" xfId="14404" xr:uid="{9C1539C4-0146-48CB-ADF2-7A7EF858DA85}"/>
    <cellStyle name="Komma 3 2 3 3 2 2 3" xfId="14405" xr:uid="{32E5DF3C-E6E5-417D-917F-5690C68464DD}"/>
    <cellStyle name="Komma 3 2 3 3 2 2 3 2" xfId="14406" xr:uid="{9173405C-6E50-4A2A-9658-8B3EB8850792}"/>
    <cellStyle name="Komma 3 2 3 3 2 2 3_DataSet" xfId="14407" xr:uid="{C95F30EA-D4E5-4532-8B3A-4F2802688D30}"/>
    <cellStyle name="Komma 3 2 3 3 2 2 4" xfId="14408" xr:uid="{F03E0412-3E28-4632-8F85-54D62B7E4B75}"/>
    <cellStyle name="Komma 3 2 3 3 2 2_DataSet" xfId="14409" xr:uid="{F1B1EA98-F4A3-4DB2-A58B-0EB328D56E19}"/>
    <cellStyle name="Komma 3 2 3 3 2 3" xfId="14410" xr:uid="{B09F79A8-ADD3-42EA-B1CA-35A0E69DBE6B}"/>
    <cellStyle name="Komma 3 2 3 3 2 3 2" xfId="14411" xr:uid="{22391A45-DFAA-42D8-A108-D4AB49C53100}"/>
    <cellStyle name="Komma 3 2 3 3 2 3 2 2" xfId="14412" xr:uid="{D53386FD-97B9-4D0F-80C8-1033F7943E86}"/>
    <cellStyle name="Komma 3 2 3 3 2 3 2_DataSet" xfId="14413" xr:uid="{B0C5B941-CCB6-4295-AA5D-7840AFC44B1D}"/>
    <cellStyle name="Komma 3 2 3 3 2 3 3" xfId="14414" xr:uid="{1E45CA20-4111-4978-9CCA-3ACD52DA1988}"/>
    <cellStyle name="Komma 3 2 3 3 2 3_DataSet" xfId="14415" xr:uid="{D838513A-AB66-4398-A261-AE9F9424F0BC}"/>
    <cellStyle name="Komma 3 2 3 3 2 4" xfId="14416" xr:uid="{F2F1D262-9B38-479B-AE89-043E812EE9F1}"/>
    <cellStyle name="Komma 3 2 3 3 2 4 2" xfId="14417" xr:uid="{5B475FE2-5A22-4F48-A156-FFE1BEEF00E9}"/>
    <cellStyle name="Komma 3 2 3 3 2 4_DataSet" xfId="14418" xr:uid="{65B860E6-72D0-4BFD-93E2-9C4DDF7D7696}"/>
    <cellStyle name="Komma 3 2 3 3 2 5" xfId="14419" xr:uid="{FC247A2C-26A8-49A6-BE23-343B152B7D3B}"/>
    <cellStyle name="Komma 3 2 3 3 2_DataSet" xfId="14420" xr:uid="{088B7C1E-8F32-4715-A745-5EE2D952F079}"/>
    <cellStyle name="Komma 3 2 3 3 3" xfId="14421" xr:uid="{C6C4D8AF-B455-4B75-9E02-5B7A834E70F6}"/>
    <cellStyle name="Komma 3 2 3 3 3 2" xfId="14422" xr:uid="{4E30FAF1-1A26-4B25-B160-2D8DFDE64889}"/>
    <cellStyle name="Komma 3 2 3 3 3 2 2" xfId="14423" xr:uid="{E098B783-8CDF-4A49-87AB-042233A2FB78}"/>
    <cellStyle name="Komma 3 2 3 3 3 2 2 2" xfId="14424" xr:uid="{9D62F529-F70A-4C14-896D-6044474B5909}"/>
    <cellStyle name="Komma 3 2 3 3 3 2 2_DataSet" xfId="14425" xr:uid="{172462E9-C95F-4802-BF55-EB7C96F58E4B}"/>
    <cellStyle name="Komma 3 2 3 3 3 2 3" xfId="14426" xr:uid="{768161EB-0A3E-4D01-9F01-DDAF9FFCE3C0}"/>
    <cellStyle name="Komma 3 2 3 3 3 2_DataSet" xfId="14427" xr:uid="{C28B279E-84C5-4C29-B9E8-1023943DCFF7}"/>
    <cellStyle name="Komma 3 2 3 3 3 3" xfId="14428" xr:uid="{6E3BADA8-D69C-475F-9594-68AA105E7C64}"/>
    <cellStyle name="Komma 3 2 3 3 3 3 2" xfId="14429" xr:uid="{D8D4094B-D4FB-4696-8F88-155538DD9C2E}"/>
    <cellStyle name="Komma 3 2 3 3 3 3_DataSet" xfId="14430" xr:uid="{52097804-7568-45B8-98F1-DA1C340E3DAE}"/>
    <cellStyle name="Komma 3 2 3 3 3 4" xfId="14431" xr:uid="{C5263309-F857-47A4-80C2-A324C5AA5C9B}"/>
    <cellStyle name="Komma 3 2 3 3 3_DataSet" xfId="14432" xr:uid="{AB9D6B6F-939E-4C64-85AB-132B16B8CCEE}"/>
    <cellStyle name="Komma 3 2 3 3 4" xfId="14433" xr:uid="{09C2CE8F-5054-4783-BAC3-183503B379E6}"/>
    <cellStyle name="Komma 3 2 3 3 4 2" xfId="14434" xr:uid="{BD383137-5AC1-4925-BEA7-659AF7318247}"/>
    <cellStyle name="Komma 3 2 3 3 4 2 2" xfId="14435" xr:uid="{852FF53A-C789-4B59-AC51-6A24B8B07DFF}"/>
    <cellStyle name="Komma 3 2 3 3 4 2_DataSet" xfId="14436" xr:uid="{E750BC03-6BBD-451B-8045-BAD5B58D4D3A}"/>
    <cellStyle name="Komma 3 2 3 3 4 3" xfId="14437" xr:uid="{5153771F-2538-4523-A48D-2AB816432705}"/>
    <cellStyle name="Komma 3 2 3 3 4_DataSet" xfId="14438" xr:uid="{08555C0D-9696-42B8-BCB7-EED3012277A9}"/>
    <cellStyle name="Komma 3 2 3 3 5" xfId="14439" xr:uid="{2A0AE89D-4493-4B8D-A242-5192160791C6}"/>
    <cellStyle name="Komma 3 2 3 3 5 2" xfId="14440" xr:uid="{AA2D73BA-25BD-49F6-9EB9-F50F6E6161B4}"/>
    <cellStyle name="Komma 3 2 3 3 5_DataSet" xfId="14441" xr:uid="{643E46EC-C45D-465E-B12D-EBC963656178}"/>
    <cellStyle name="Komma 3 2 3 3 6" xfId="14442" xr:uid="{41DFB5DB-1878-410D-8C17-8AAA472CBF21}"/>
    <cellStyle name="Komma 3 2 3 3_DataSet" xfId="14443" xr:uid="{FAA588F8-1829-4F14-B20C-B1E123E36C7C}"/>
    <cellStyle name="Komma 3 2 3 4" xfId="14444" xr:uid="{D2D8469A-7D7E-4AFE-8DAB-9FB5B39B2A99}"/>
    <cellStyle name="Komma 3 2 3 4 2" xfId="14445" xr:uid="{012C8D32-6D61-47EA-B523-068D9EBFD1CD}"/>
    <cellStyle name="Komma 3 2 3 4 2 2" xfId="14446" xr:uid="{C4708058-7B78-42B6-81E1-07C7968D0F43}"/>
    <cellStyle name="Komma 3 2 3 4 2 2 2" xfId="14447" xr:uid="{7D45E697-618C-4081-B0C7-FD8BB6216D11}"/>
    <cellStyle name="Komma 3 2 3 4 2 2 2 2" xfId="14448" xr:uid="{73F3A404-F0FC-4198-AA2B-63F7A75B9688}"/>
    <cellStyle name="Komma 3 2 3 4 2 2 2 2 2" xfId="14449" xr:uid="{E1659B6E-14A4-4A72-886A-E44B8A689826}"/>
    <cellStyle name="Komma 3 2 3 4 2 2 2 2_DataSet" xfId="14450" xr:uid="{1D82E487-1DD8-4268-842B-2202FC823DDF}"/>
    <cellStyle name="Komma 3 2 3 4 2 2 2 3" xfId="14451" xr:uid="{4A7441B6-1810-46FE-9DF1-3FF626F01332}"/>
    <cellStyle name="Komma 3 2 3 4 2 2 2_DataSet" xfId="14452" xr:uid="{71D245C9-BF64-4B88-ABCB-1E71789CDECB}"/>
    <cellStyle name="Komma 3 2 3 4 2 2 3" xfId="14453" xr:uid="{3CAB1C83-CFDE-46F3-8B8A-94A270393BAE}"/>
    <cellStyle name="Komma 3 2 3 4 2 2 3 2" xfId="14454" xr:uid="{3D966730-7893-4A6C-8570-131C3E4B013D}"/>
    <cellStyle name="Komma 3 2 3 4 2 2 3_DataSet" xfId="14455" xr:uid="{4F53BA7F-95BD-449E-AE51-8239566DF1BB}"/>
    <cellStyle name="Komma 3 2 3 4 2 2 4" xfId="14456" xr:uid="{7DB70F60-895D-48D8-BD32-18A43C34FD79}"/>
    <cellStyle name="Komma 3 2 3 4 2 2_DataSet" xfId="14457" xr:uid="{14B69495-78CA-414F-AE8A-BBC8A9AF57C5}"/>
    <cellStyle name="Komma 3 2 3 4 2 3" xfId="14458" xr:uid="{B100EBEE-446D-4A49-85CE-2B0FA32A2B67}"/>
    <cellStyle name="Komma 3 2 3 4 2 3 2" xfId="14459" xr:uid="{898DA4C6-ADAE-4A73-BB91-F09103A15CDB}"/>
    <cellStyle name="Komma 3 2 3 4 2 3 2 2" xfId="14460" xr:uid="{3009D45A-61C6-4641-8917-F5B27A43FD1F}"/>
    <cellStyle name="Komma 3 2 3 4 2 3 2_DataSet" xfId="14461" xr:uid="{E961D448-93A1-401C-AE29-C6921C8048B5}"/>
    <cellStyle name="Komma 3 2 3 4 2 3 3" xfId="14462" xr:uid="{B40FE40F-1F71-4AF4-AFD7-BD2B6CD3F9DC}"/>
    <cellStyle name="Komma 3 2 3 4 2 3_DataSet" xfId="14463" xr:uid="{2B7A0415-AB93-4A8A-A3D9-D960F49D3850}"/>
    <cellStyle name="Komma 3 2 3 4 2 4" xfId="14464" xr:uid="{BDE5103D-DD00-434A-8137-1917B5F93615}"/>
    <cellStyle name="Komma 3 2 3 4 2 4 2" xfId="14465" xr:uid="{F9C70796-3587-4CE5-8E95-BE30C2D6BF67}"/>
    <cellStyle name="Komma 3 2 3 4 2 4_DataSet" xfId="14466" xr:uid="{9F010471-4898-4FF0-A220-4BC4F8DC6FA5}"/>
    <cellStyle name="Komma 3 2 3 4 2 5" xfId="14467" xr:uid="{18DC3C54-6B95-4676-B1E8-6D344FA31C58}"/>
    <cellStyle name="Komma 3 2 3 4 2_DataSet" xfId="14468" xr:uid="{9CCEC9DF-BF95-442F-8DB7-FB43A54DEC19}"/>
    <cellStyle name="Komma 3 2 3 4 3" xfId="14469" xr:uid="{14C8989D-029D-4AEC-98ED-4796753C02B4}"/>
    <cellStyle name="Komma 3 2 3 4 3 2" xfId="14470" xr:uid="{5925124D-282D-4A58-A1EE-F54A92B70A97}"/>
    <cellStyle name="Komma 3 2 3 4 3 2 2" xfId="14471" xr:uid="{64D99BBD-A8C0-4833-92AB-224DD61643E2}"/>
    <cellStyle name="Komma 3 2 3 4 3 2 2 2" xfId="14472" xr:uid="{3ECBF358-3FE0-4DF4-A71E-18B213C7DB57}"/>
    <cellStyle name="Komma 3 2 3 4 3 2 2_DataSet" xfId="14473" xr:uid="{41E1E69E-9296-484D-AD46-B061A75A2E3E}"/>
    <cellStyle name="Komma 3 2 3 4 3 2 3" xfId="14474" xr:uid="{FB19480F-F2A0-4FB0-91F0-751A43548EE1}"/>
    <cellStyle name="Komma 3 2 3 4 3 2_DataSet" xfId="14475" xr:uid="{7C41C4C7-7819-44F5-A54B-576C90677655}"/>
    <cellStyle name="Komma 3 2 3 4 3 3" xfId="14476" xr:uid="{61E1A983-98CE-4E7F-821E-916CF5105FB6}"/>
    <cellStyle name="Komma 3 2 3 4 3 3 2" xfId="14477" xr:uid="{07A264D3-7506-4EB8-AAB7-349E12C109FB}"/>
    <cellStyle name="Komma 3 2 3 4 3 3_DataSet" xfId="14478" xr:uid="{AA6BBA04-3873-409E-96E6-8ADC8257CAD0}"/>
    <cellStyle name="Komma 3 2 3 4 3 4" xfId="14479" xr:uid="{6D81FF37-7C95-475D-B103-5290E0B5E1FC}"/>
    <cellStyle name="Komma 3 2 3 4 3_DataSet" xfId="14480" xr:uid="{0916CB3E-AEB3-4461-A67E-B51A99DFD6BB}"/>
    <cellStyle name="Komma 3 2 3 4 4" xfId="14481" xr:uid="{6FC6CE49-E2BF-4732-BB9C-C65CDFDD942B}"/>
    <cellStyle name="Komma 3 2 3 4 4 2" xfId="14482" xr:uid="{E22849D1-6F0C-4C4D-B504-15C3B4348C6B}"/>
    <cellStyle name="Komma 3 2 3 4 4 2 2" xfId="14483" xr:uid="{C9857BE1-7393-4F2A-81AA-CAA74CE13E12}"/>
    <cellStyle name="Komma 3 2 3 4 4 2_DataSet" xfId="14484" xr:uid="{B40D298F-3FF8-4A48-884D-0CC6742369AE}"/>
    <cellStyle name="Komma 3 2 3 4 4 3" xfId="14485" xr:uid="{C8B8F82D-C986-4360-A193-56389C40786A}"/>
    <cellStyle name="Komma 3 2 3 4 4_DataSet" xfId="14486" xr:uid="{D99F38A6-0C27-4E41-817E-9FE40D69D528}"/>
    <cellStyle name="Komma 3 2 3 4 5" xfId="14487" xr:uid="{A934DA90-8EEE-4907-A5C0-155379F22CD3}"/>
    <cellStyle name="Komma 3 2 3 4 5 2" xfId="14488" xr:uid="{6EB319E5-A664-4FB7-AB13-D417560DE5BE}"/>
    <cellStyle name="Komma 3 2 3 4 5_DataSet" xfId="14489" xr:uid="{5290A0EE-4F8F-495E-A708-12E31AED3A6E}"/>
    <cellStyle name="Komma 3 2 3 4 6" xfId="14490" xr:uid="{C4458EDD-794B-4C1D-8A32-8338C5C1D2BA}"/>
    <cellStyle name="Komma 3 2 3 4_DataSet" xfId="14491" xr:uid="{CD9EDCF3-6F9F-4C23-9D7F-6C7C77AD37A5}"/>
    <cellStyle name="Komma 3 2 3 5" xfId="14492" xr:uid="{771B9415-9EAD-4412-AEA8-860E90109422}"/>
    <cellStyle name="Komma 3 2 3 5 2" xfId="14493" xr:uid="{92EE5AD0-E1CA-48C8-92EF-179B69F243AC}"/>
    <cellStyle name="Komma 3 2 3 5 2 2" xfId="14494" xr:uid="{CC2C9493-A1C5-4AD3-B3B1-946EA3D7AA62}"/>
    <cellStyle name="Komma 3 2 3 5 2 2 2" xfId="14495" xr:uid="{D73D0AFE-2F48-4122-A819-DD78D26DA2FF}"/>
    <cellStyle name="Komma 3 2 3 5 2 2 2 2" xfId="14496" xr:uid="{4706FD00-AFE7-4FEE-AF49-556FEB9F1A7F}"/>
    <cellStyle name="Komma 3 2 3 5 2 2 2_DataSet" xfId="14497" xr:uid="{3B88C815-7773-4DD8-8389-993631A9432A}"/>
    <cellStyle name="Komma 3 2 3 5 2 2 3" xfId="14498" xr:uid="{91D8EBBA-BBC9-40A5-AC9F-C87C3B2B7451}"/>
    <cellStyle name="Komma 3 2 3 5 2 2_DataSet" xfId="14499" xr:uid="{4F91A11D-55D6-4E4D-BFBE-681B63AF9283}"/>
    <cellStyle name="Komma 3 2 3 5 2 3" xfId="14500" xr:uid="{AFF7194C-95BF-487C-8D78-B8ED4B705D9B}"/>
    <cellStyle name="Komma 3 2 3 5 2 3 2" xfId="14501" xr:uid="{29DC2B04-949F-47A8-A630-FFBA5DF12900}"/>
    <cellStyle name="Komma 3 2 3 5 2 3_DataSet" xfId="14502" xr:uid="{8B4CB85C-E6E6-4A24-91DB-1BA9EDF23617}"/>
    <cellStyle name="Komma 3 2 3 5 2 4" xfId="14503" xr:uid="{71991820-E50D-4B6B-B5C3-EACDFEF00857}"/>
    <cellStyle name="Komma 3 2 3 5 2_DataSet" xfId="14504" xr:uid="{225A3036-D9B7-49B1-9759-4B9AE0DA7D0E}"/>
    <cellStyle name="Komma 3 2 3 5 3" xfId="14505" xr:uid="{6CE4AC83-0478-41A7-8C1D-18FE5D17BB84}"/>
    <cellStyle name="Komma 3 2 3 5 3 2" xfId="14506" xr:uid="{0B99EF80-97BE-4B07-B0D7-A318081D4641}"/>
    <cellStyle name="Komma 3 2 3 5 3 2 2" xfId="14507" xr:uid="{34EB1FB9-1653-4E61-B6D3-F6C36028E4CF}"/>
    <cellStyle name="Komma 3 2 3 5 3 2_DataSet" xfId="14508" xr:uid="{AF25141D-EE97-4B3F-9A11-B334D2E3D9AF}"/>
    <cellStyle name="Komma 3 2 3 5 3 3" xfId="14509" xr:uid="{8A4DBE9A-683F-45F9-A237-A5531D65F0BA}"/>
    <cellStyle name="Komma 3 2 3 5 3_DataSet" xfId="14510" xr:uid="{2A29EA21-64B0-4ADD-B81E-99CBE734A1B6}"/>
    <cellStyle name="Komma 3 2 3 5 4" xfId="14511" xr:uid="{6611803C-EA20-4301-8D0E-6DFE66F930D9}"/>
    <cellStyle name="Komma 3 2 3 5 4 2" xfId="14512" xr:uid="{2E606B5E-5954-4482-9D05-05A2B91535CC}"/>
    <cellStyle name="Komma 3 2 3 5 4_DataSet" xfId="14513" xr:uid="{A8D2238E-6F81-426D-95FB-E4046C841C7A}"/>
    <cellStyle name="Komma 3 2 3 5 5" xfId="14514" xr:uid="{13302FDA-6454-47B5-B3D9-F10117640D12}"/>
    <cellStyle name="Komma 3 2 3 5_DataSet" xfId="14515" xr:uid="{D903D5B5-26F4-4434-8577-E138B22931F5}"/>
    <cellStyle name="Komma 3 2 3 6" xfId="14516" xr:uid="{A8AF1173-A5C8-4B51-BE58-8ACEF9B992D1}"/>
    <cellStyle name="Komma 3 2 3 6 2" xfId="14517" xr:uid="{A80248A5-FCA9-4079-8BC6-A49868FDEE24}"/>
    <cellStyle name="Komma 3 2 3 6 2 2" xfId="14518" xr:uid="{CB34B927-75D1-48C5-AC0E-01637B6F62F2}"/>
    <cellStyle name="Komma 3 2 3 6 2 2 2" xfId="14519" xr:uid="{3445C0A9-9777-421F-80D5-42F02A53BAFC}"/>
    <cellStyle name="Komma 3 2 3 6 2 2_DataSet" xfId="14520" xr:uid="{02ABB251-EC17-44E9-B71A-3C4DEA7C338D}"/>
    <cellStyle name="Komma 3 2 3 6 2 3" xfId="14521" xr:uid="{3FAB4EB3-7A7A-4F20-862E-6B919C254DA1}"/>
    <cellStyle name="Komma 3 2 3 6 2_DataSet" xfId="14522" xr:uid="{BBC16507-A38B-4505-9607-75C534C9F1B8}"/>
    <cellStyle name="Komma 3 2 3 6 3" xfId="14523" xr:uid="{DC14F08D-4853-477F-815B-25F8BD57C39F}"/>
    <cellStyle name="Komma 3 2 3 6 3 2" xfId="14524" xr:uid="{C787256E-8723-4F0B-ACD4-C1ADFA9739F5}"/>
    <cellStyle name="Komma 3 2 3 6 3_DataSet" xfId="14525" xr:uid="{CE162F96-4E49-4393-B7C7-BEE4A4F07E68}"/>
    <cellStyle name="Komma 3 2 3 6 4" xfId="14526" xr:uid="{8CA930F4-AE4A-4DD4-816C-D38B09D40FCE}"/>
    <cellStyle name="Komma 3 2 3 6_DataSet" xfId="14527" xr:uid="{0C2519DE-1024-47C5-985F-F76225906575}"/>
    <cellStyle name="Komma 3 2 3 7" xfId="14528" xr:uid="{AD261CD3-5A10-4598-A194-97658772B2C2}"/>
    <cellStyle name="Komma 3 2 3 7 2" xfId="14529" xr:uid="{F161603B-16D7-413B-9D91-7801927DE7D2}"/>
    <cellStyle name="Komma 3 2 3 7 2 2" xfId="14530" xr:uid="{9C3C684C-A289-4765-9D5C-54FEC93ACC69}"/>
    <cellStyle name="Komma 3 2 3 7 2_DataSet" xfId="14531" xr:uid="{C5503770-1A57-438A-9521-89AF726D2BB2}"/>
    <cellStyle name="Komma 3 2 3 7 3" xfId="14532" xr:uid="{C67C9571-7BCE-4065-9D7F-7ABF10B5799B}"/>
    <cellStyle name="Komma 3 2 3 7_DataSet" xfId="14533" xr:uid="{B3EE1F04-BF34-498A-939C-C76EA9489900}"/>
    <cellStyle name="Komma 3 2 3 8" xfId="14534" xr:uid="{82E9708B-307F-4805-B785-356C1BB88DDE}"/>
    <cellStyle name="Komma 3 2 3 8 2" xfId="14535" xr:uid="{40A16C0B-CB7E-4CC4-B3A5-C03C5FF4E60B}"/>
    <cellStyle name="Komma 3 2 3 8_DataSet" xfId="14536" xr:uid="{114EAFC2-EA2B-48DB-A1E0-9A53451F6C85}"/>
    <cellStyle name="Komma 3 2 3 9" xfId="14537" xr:uid="{3A16AEAD-7752-43DC-BBFA-6C806CBA36F5}"/>
    <cellStyle name="Komma 3 2 3_DataSet" xfId="14538" xr:uid="{BE035BBB-9450-45A4-AAC9-AB58808AD8B3}"/>
    <cellStyle name="Komma 3 2 4" xfId="14539" xr:uid="{AEBFBA07-0E63-47BB-9F36-DF8D090D98AF}"/>
    <cellStyle name="Komma 3 2 4 2" xfId="14540" xr:uid="{3FEAA50A-F23A-4097-B6AB-6E4A397CDE90}"/>
    <cellStyle name="Komma 3 2 4 2 2" xfId="14541" xr:uid="{87763154-A0B5-4BAF-9FD5-5D957D53FE81}"/>
    <cellStyle name="Komma 3 2 4 2 2 2" xfId="14542" xr:uid="{1B975D9D-3411-4642-B0CC-5C9A4AA83850}"/>
    <cellStyle name="Komma 3 2 4 2 2 2 2" xfId="14543" xr:uid="{97B69529-BECF-4D27-A45A-4E0428CC7D45}"/>
    <cellStyle name="Komma 3 2 4 2 2 2 2 2" xfId="14544" xr:uid="{7BFCFC8C-8629-4093-BDCD-4B5B8E03B241}"/>
    <cellStyle name="Komma 3 2 4 2 2 2 2 2 2" xfId="14545" xr:uid="{22CD006B-E766-4ECA-8AB8-B557D48F45FC}"/>
    <cellStyle name="Komma 3 2 4 2 2 2 2 2_DataSet" xfId="14546" xr:uid="{68C0605C-C726-4D82-80D4-13058F1AF919}"/>
    <cellStyle name="Komma 3 2 4 2 2 2 2 3" xfId="14547" xr:uid="{F3A0E2BA-5B4D-4372-865A-9B3FB52300E6}"/>
    <cellStyle name="Komma 3 2 4 2 2 2 2_DataSet" xfId="14548" xr:uid="{D62D39AB-DA1E-4111-A59C-F661730BADBC}"/>
    <cellStyle name="Komma 3 2 4 2 2 2 3" xfId="14549" xr:uid="{9ED48A7D-2CC5-43A4-8B91-E5FC93D35A65}"/>
    <cellStyle name="Komma 3 2 4 2 2 2 3 2" xfId="14550" xr:uid="{58DB247E-81DD-49C5-BFAE-8B0BD80BC47B}"/>
    <cellStyle name="Komma 3 2 4 2 2 2 3_DataSet" xfId="14551" xr:uid="{A62D0598-820D-4CA4-AE69-68ECFAABA9E2}"/>
    <cellStyle name="Komma 3 2 4 2 2 2 4" xfId="14552" xr:uid="{5E6920F7-1740-4ED4-8FF9-319AE4ACDA7D}"/>
    <cellStyle name="Komma 3 2 4 2 2 2_DataSet" xfId="14553" xr:uid="{31ABBA4C-EAEC-4260-8B30-D0B5AE077CC6}"/>
    <cellStyle name="Komma 3 2 4 2 2 3" xfId="14554" xr:uid="{904CD424-7FCA-457B-A89A-C111DFD45A60}"/>
    <cellStyle name="Komma 3 2 4 2 2 3 2" xfId="14555" xr:uid="{EDAF0E09-0E91-44CF-8CBE-D5FE825179F1}"/>
    <cellStyle name="Komma 3 2 4 2 2 3 2 2" xfId="14556" xr:uid="{D8A926B2-AE23-4FFE-97A1-80D49E797ACF}"/>
    <cellStyle name="Komma 3 2 4 2 2 3 2_DataSet" xfId="14557" xr:uid="{31B4A547-F490-40C1-9BEE-D072E3825148}"/>
    <cellStyle name="Komma 3 2 4 2 2 3 3" xfId="14558" xr:uid="{23CC7A14-883E-480A-BE8E-4612C8980BE2}"/>
    <cellStyle name="Komma 3 2 4 2 2 3_DataSet" xfId="14559" xr:uid="{D8921315-6DFC-4F9F-9D13-E91C75ECE054}"/>
    <cellStyle name="Komma 3 2 4 2 2 4" xfId="14560" xr:uid="{E41B3BB8-5CB2-4BBA-9587-135EEBDFD0F5}"/>
    <cellStyle name="Komma 3 2 4 2 2 4 2" xfId="14561" xr:uid="{45398EB2-3742-44B2-94EE-D79A0163CA1D}"/>
    <cellStyle name="Komma 3 2 4 2 2 4_DataSet" xfId="14562" xr:uid="{7B91CA0E-3626-4B76-BE21-51753398DE5C}"/>
    <cellStyle name="Komma 3 2 4 2 2 5" xfId="14563" xr:uid="{FEA70770-9E19-462E-AB8D-4029F8312DE5}"/>
    <cellStyle name="Komma 3 2 4 2 2_DataSet" xfId="14564" xr:uid="{0F963D6A-74AB-4271-A22A-CB17E5CA5701}"/>
    <cellStyle name="Komma 3 2 4 2 3" xfId="14565" xr:uid="{B71B6A1A-7BD9-4566-AA02-01EAE9479937}"/>
    <cellStyle name="Komma 3 2 4 2 3 2" xfId="14566" xr:uid="{25406572-058C-45E9-AE57-E77A2DD2AAC0}"/>
    <cellStyle name="Komma 3 2 4 2 3 2 2" xfId="14567" xr:uid="{388B8ACA-0363-479B-B341-C950AAB18C3E}"/>
    <cellStyle name="Komma 3 2 4 2 3 2 2 2" xfId="14568" xr:uid="{503AA9D5-13A9-43A5-964D-01FBDE9F65E4}"/>
    <cellStyle name="Komma 3 2 4 2 3 2 2_DataSet" xfId="14569" xr:uid="{773454B8-43E6-41B8-AFD3-1434687797F1}"/>
    <cellStyle name="Komma 3 2 4 2 3 2 3" xfId="14570" xr:uid="{3AA9B87B-3DBB-4BEF-8D74-63AA14CF1748}"/>
    <cellStyle name="Komma 3 2 4 2 3 2_DataSet" xfId="14571" xr:uid="{E33DDC6A-F093-4768-959F-769E1B1E79E4}"/>
    <cellStyle name="Komma 3 2 4 2 3 3" xfId="14572" xr:uid="{098A3181-176A-4F07-91BE-47F79C0F802F}"/>
    <cellStyle name="Komma 3 2 4 2 3 3 2" xfId="14573" xr:uid="{23DA9F3D-7BC1-44A8-A5CF-C8CED4FB1CF2}"/>
    <cellStyle name="Komma 3 2 4 2 3 3_DataSet" xfId="14574" xr:uid="{5B25E8C7-3CBB-4E85-B7BC-1D44C6A31317}"/>
    <cellStyle name="Komma 3 2 4 2 3 4" xfId="14575" xr:uid="{4B9CC019-B204-43DB-B0DD-2750D1639865}"/>
    <cellStyle name="Komma 3 2 4 2 3_DataSet" xfId="14576" xr:uid="{03FC1FFA-6D7B-4C91-8C33-C9038C2D9053}"/>
    <cellStyle name="Komma 3 2 4 2 4" xfId="14577" xr:uid="{88C7BA72-15E7-4A1F-ADF6-14EBB964B6DE}"/>
    <cellStyle name="Komma 3 2 4 2 4 2" xfId="14578" xr:uid="{DA00D5E9-E49C-4BED-A8EB-0437E6F3F2BC}"/>
    <cellStyle name="Komma 3 2 4 2 4 2 2" xfId="14579" xr:uid="{0F29ED38-62AA-4EDB-8BA7-E2CDB6C910F7}"/>
    <cellStyle name="Komma 3 2 4 2 4 2_DataSet" xfId="14580" xr:uid="{C0A68D1A-11AF-4561-8587-F081A7CB46D0}"/>
    <cellStyle name="Komma 3 2 4 2 4 3" xfId="14581" xr:uid="{1255DD0A-2F7C-46E2-AA60-8E873A0185DE}"/>
    <cellStyle name="Komma 3 2 4 2 4_DataSet" xfId="14582" xr:uid="{F0B5CBB6-1873-4C4A-969C-0D2D76460E20}"/>
    <cellStyle name="Komma 3 2 4 2 5" xfId="14583" xr:uid="{9FB355C2-3478-4B2D-9200-47E2FEB24624}"/>
    <cellStyle name="Komma 3 2 4 2 5 2" xfId="14584" xr:uid="{416A3F44-DE1E-4C53-AF74-A6BE2FE9A6F0}"/>
    <cellStyle name="Komma 3 2 4 2 5_DataSet" xfId="14585" xr:uid="{8010D6AE-CB93-4615-87F3-A2601C856B49}"/>
    <cellStyle name="Komma 3 2 4 2 6" xfId="14586" xr:uid="{ECC7292D-2456-40E5-B274-8B3D50C2F500}"/>
    <cellStyle name="Komma 3 2 4 2_DataSet" xfId="14587" xr:uid="{2D9B12C5-AF92-4A75-88B8-18D314E33961}"/>
    <cellStyle name="Komma 3 2 4 3" xfId="14588" xr:uid="{9E56CD74-7BBB-48CA-9399-5B56C38BBB20}"/>
    <cellStyle name="Komma 3 2 4 3 2" xfId="14589" xr:uid="{7F8BFCEB-94BB-40A4-B03D-EDA274B3C202}"/>
    <cellStyle name="Komma 3 2 4 3 2 2" xfId="14590" xr:uid="{0D17654D-52D3-41BD-BB38-732AE4FA75AF}"/>
    <cellStyle name="Komma 3 2 4 3 2 2 2" xfId="14591" xr:uid="{43E561CD-EC2A-4DFE-ABEF-B5DCA7EFD69C}"/>
    <cellStyle name="Komma 3 2 4 3 2 2 2 2" xfId="14592" xr:uid="{9A52B448-FA24-4084-8EC4-8CD15470A61C}"/>
    <cellStyle name="Komma 3 2 4 3 2 2 2 2 2" xfId="14593" xr:uid="{2F5649BC-BC7D-48AF-BD86-7998EB82F12B}"/>
    <cellStyle name="Komma 3 2 4 3 2 2 2 2_DataSet" xfId="14594" xr:uid="{F1DEAB17-0461-4E10-9817-E9D23B5F78D1}"/>
    <cellStyle name="Komma 3 2 4 3 2 2 2 3" xfId="14595" xr:uid="{023280BB-504C-4093-BF6C-6E1232C128C5}"/>
    <cellStyle name="Komma 3 2 4 3 2 2 2_DataSet" xfId="14596" xr:uid="{2DFA3873-E23B-40B4-B378-9CDF60A8A929}"/>
    <cellStyle name="Komma 3 2 4 3 2 2 3" xfId="14597" xr:uid="{8703ABBA-BD08-43FE-8389-E1497B78F595}"/>
    <cellStyle name="Komma 3 2 4 3 2 2 3 2" xfId="14598" xr:uid="{A0E52254-566E-44E5-93D3-E8FFDA4A4851}"/>
    <cellStyle name="Komma 3 2 4 3 2 2 3_DataSet" xfId="14599" xr:uid="{8677DD96-5DA6-4E5C-B4DA-A0127F6016B6}"/>
    <cellStyle name="Komma 3 2 4 3 2 2 4" xfId="14600" xr:uid="{CA1A5A53-394D-4F3C-800F-063FD4DBB7A3}"/>
    <cellStyle name="Komma 3 2 4 3 2 2_DataSet" xfId="14601" xr:uid="{66DB5F5F-41AB-4487-BBE7-5FC38B52F055}"/>
    <cellStyle name="Komma 3 2 4 3 2 3" xfId="14602" xr:uid="{43609888-ECC0-46EC-A598-E0026041E013}"/>
    <cellStyle name="Komma 3 2 4 3 2 3 2" xfId="14603" xr:uid="{4D5223F7-5A31-4ED6-9833-E57706A75BE2}"/>
    <cellStyle name="Komma 3 2 4 3 2 3 2 2" xfId="14604" xr:uid="{3C7D34BE-7286-4EE5-9171-7AD443FE1CA9}"/>
    <cellStyle name="Komma 3 2 4 3 2 3 2_DataSet" xfId="14605" xr:uid="{10512953-4AF0-41EE-B6F2-E523299677C9}"/>
    <cellStyle name="Komma 3 2 4 3 2 3 3" xfId="14606" xr:uid="{FEA30ED5-E3F9-4A65-AA24-2E368688BE9C}"/>
    <cellStyle name="Komma 3 2 4 3 2 3_DataSet" xfId="14607" xr:uid="{92E9A15F-6FA9-4731-8452-41353436D178}"/>
    <cellStyle name="Komma 3 2 4 3 2 4" xfId="14608" xr:uid="{B46F9F3A-9317-4EDD-8F4C-75FE8F011F2D}"/>
    <cellStyle name="Komma 3 2 4 3 2 4 2" xfId="14609" xr:uid="{06693201-3365-4717-932B-FFDFDEDD112F}"/>
    <cellStyle name="Komma 3 2 4 3 2 4_DataSet" xfId="14610" xr:uid="{84B23720-2AC6-4A0F-82E1-E4C351A3BA46}"/>
    <cellStyle name="Komma 3 2 4 3 2 5" xfId="14611" xr:uid="{A7C56DE9-57EB-4AD5-A163-89D0B33A93AD}"/>
    <cellStyle name="Komma 3 2 4 3 2_DataSet" xfId="14612" xr:uid="{0BC3E52A-901C-471F-8FFB-D07DE4299626}"/>
    <cellStyle name="Komma 3 2 4 3 3" xfId="14613" xr:uid="{82771ECB-83AD-4977-A371-FFBA27060BA6}"/>
    <cellStyle name="Komma 3 2 4 3 3 2" xfId="14614" xr:uid="{3F354B1B-5CFD-4FCB-81ED-4C5D85E1458E}"/>
    <cellStyle name="Komma 3 2 4 3 3 2 2" xfId="14615" xr:uid="{183E2BD7-ABC5-43E5-BDE1-056537BEE3C7}"/>
    <cellStyle name="Komma 3 2 4 3 3 2 2 2" xfId="14616" xr:uid="{B68DD6FF-5260-4C0A-A170-B5C4E5A74FBE}"/>
    <cellStyle name="Komma 3 2 4 3 3 2 2_DataSet" xfId="14617" xr:uid="{B8F8E5D4-6BF6-43E2-B08E-0216005ADC0B}"/>
    <cellStyle name="Komma 3 2 4 3 3 2 3" xfId="14618" xr:uid="{7352D2ED-45E6-4FB5-9D0C-C0B538DC0E94}"/>
    <cellStyle name="Komma 3 2 4 3 3 2_DataSet" xfId="14619" xr:uid="{34600E6E-10E1-4204-9A32-BB6AEFB2A28C}"/>
    <cellStyle name="Komma 3 2 4 3 3 3" xfId="14620" xr:uid="{11B45C93-E36A-4A9B-B738-FFCAE1ED84D0}"/>
    <cellStyle name="Komma 3 2 4 3 3 3 2" xfId="14621" xr:uid="{C92B6989-3E90-4922-8679-D8662208275F}"/>
    <cellStyle name="Komma 3 2 4 3 3 3_DataSet" xfId="14622" xr:uid="{B835E41B-2B09-4EA9-8180-F2B8F298F761}"/>
    <cellStyle name="Komma 3 2 4 3 3 4" xfId="14623" xr:uid="{620A9A5A-BED0-48D9-8C31-4A508905EB84}"/>
    <cellStyle name="Komma 3 2 4 3 3_DataSet" xfId="14624" xr:uid="{AFB522A5-42C0-444D-A0D6-3122DCE59721}"/>
    <cellStyle name="Komma 3 2 4 3 4" xfId="14625" xr:uid="{6CB93D14-A68A-491C-AD23-6D84F8554BCF}"/>
    <cellStyle name="Komma 3 2 4 3 4 2" xfId="14626" xr:uid="{39500EE7-CFDE-4A72-BF0C-25D93FB75A41}"/>
    <cellStyle name="Komma 3 2 4 3 4 2 2" xfId="14627" xr:uid="{249FE6D3-1288-4139-938C-AF1B7F2D45FA}"/>
    <cellStyle name="Komma 3 2 4 3 4 2_DataSet" xfId="14628" xr:uid="{ABFCCD66-1263-4122-9C7C-6E28E0D3B249}"/>
    <cellStyle name="Komma 3 2 4 3 4 3" xfId="14629" xr:uid="{DCA78A92-FAA5-4E80-900C-4C0715CB37EC}"/>
    <cellStyle name="Komma 3 2 4 3 4_DataSet" xfId="14630" xr:uid="{A0411529-BDD4-49AB-BA01-42981AEC3BF7}"/>
    <cellStyle name="Komma 3 2 4 3 5" xfId="14631" xr:uid="{507B7042-9F50-414E-9F18-701CCD3ECCBA}"/>
    <cellStyle name="Komma 3 2 4 3 5 2" xfId="14632" xr:uid="{48306294-430B-47FE-9B47-33357F51205C}"/>
    <cellStyle name="Komma 3 2 4 3 5_DataSet" xfId="14633" xr:uid="{337B207F-1B5C-4F11-A9F4-10909F38DBB0}"/>
    <cellStyle name="Komma 3 2 4 3 6" xfId="14634" xr:uid="{393FEBBC-0B11-4A60-AE2A-4BCA8727ABA4}"/>
    <cellStyle name="Komma 3 2 4 3_DataSet" xfId="14635" xr:uid="{A527DCFE-E7BA-4B6B-B4EA-30097EE5E1D4}"/>
    <cellStyle name="Komma 3 2 4 4" xfId="14636" xr:uid="{B4A5E0D6-2148-4CF4-AA9A-185AE795D905}"/>
    <cellStyle name="Komma 3 2 4 4 2" xfId="14637" xr:uid="{5104DB53-E03A-4B23-9699-84A03623B8A8}"/>
    <cellStyle name="Komma 3 2 4 4 2 2" xfId="14638" xr:uid="{C9D08767-5F62-405F-B804-A2C135EC83FA}"/>
    <cellStyle name="Komma 3 2 4 4 2 2 2" xfId="14639" xr:uid="{C02127FD-0082-401B-93F4-A338A24E4220}"/>
    <cellStyle name="Komma 3 2 4 4 2 2 2 2" xfId="14640" xr:uid="{00DF56B4-029F-4555-B4E2-6D3390A7A6D0}"/>
    <cellStyle name="Komma 3 2 4 4 2 2 2_DataSet" xfId="14641" xr:uid="{F2A73D86-3BEE-4197-BD20-1B9CE7DD163F}"/>
    <cellStyle name="Komma 3 2 4 4 2 2 3" xfId="14642" xr:uid="{C9D66DBA-4AAB-4726-B9E2-1D6CF7845FCA}"/>
    <cellStyle name="Komma 3 2 4 4 2 2_DataSet" xfId="14643" xr:uid="{AB918753-4369-40E0-A871-1C3DEECD5D90}"/>
    <cellStyle name="Komma 3 2 4 4 2 3" xfId="14644" xr:uid="{3B843FD7-1FBB-4C12-BD6B-D84BC8514D97}"/>
    <cellStyle name="Komma 3 2 4 4 2 3 2" xfId="14645" xr:uid="{D79C7B9E-3188-48BF-A547-6AC2369075D1}"/>
    <cellStyle name="Komma 3 2 4 4 2 3_DataSet" xfId="14646" xr:uid="{40227351-0684-478A-B427-3BA8F7C918E2}"/>
    <cellStyle name="Komma 3 2 4 4 2 4" xfId="14647" xr:uid="{13A94EF1-1CAD-4025-8FB6-2CD3C55865FA}"/>
    <cellStyle name="Komma 3 2 4 4 2_DataSet" xfId="14648" xr:uid="{6293DA1F-ED5A-4AC2-93A9-D15D1298F144}"/>
    <cellStyle name="Komma 3 2 4 4 3" xfId="14649" xr:uid="{CE4BC2C3-D4B1-4AD8-8362-25FD5F9C0F01}"/>
    <cellStyle name="Komma 3 2 4 4 3 2" xfId="14650" xr:uid="{5075826F-AB56-405D-ACC0-EB99BEE59AC3}"/>
    <cellStyle name="Komma 3 2 4 4 3 2 2" xfId="14651" xr:uid="{3C75D7B2-0C18-4363-82C8-4C26DF9B94A8}"/>
    <cellStyle name="Komma 3 2 4 4 3 2_DataSet" xfId="14652" xr:uid="{DF955FF5-F212-4659-BF4B-301E2C3B579A}"/>
    <cellStyle name="Komma 3 2 4 4 3 3" xfId="14653" xr:uid="{A17842A3-A416-48F2-83AF-53DA0DBF2A22}"/>
    <cellStyle name="Komma 3 2 4 4 3_DataSet" xfId="14654" xr:uid="{91B270D8-7BAA-4B31-A831-AF4CE7128781}"/>
    <cellStyle name="Komma 3 2 4 4 4" xfId="14655" xr:uid="{39825008-766F-4B16-B8A6-6FF6D66D555C}"/>
    <cellStyle name="Komma 3 2 4 4 4 2" xfId="14656" xr:uid="{9A658C58-9328-4E59-8F53-2CB859C2B048}"/>
    <cellStyle name="Komma 3 2 4 4 4_DataSet" xfId="14657" xr:uid="{E029383F-8507-4CB3-80E5-B11E06197C4A}"/>
    <cellStyle name="Komma 3 2 4 4 5" xfId="14658" xr:uid="{23735067-D163-4B23-AC7F-0183789F15B5}"/>
    <cellStyle name="Komma 3 2 4 4_DataSet" xfId="14659" xr:uid="{857E624C-D0F4-4B1C-A36D-143C255B199D}"/>
    <cellStyle name="Komma 3 2 4 5" xfId="14660" xr:uid="{3B17E876-2B33-4901-AE1F-9132F9A8FBE5}"/>
    <cellStyle name="Komma 3 2 4 5 2" xfId="14661" xr:uid="{2AF1019E-17EE-40A1-A3BC-60ED637474AF}"/>
    <cellStyle name="Komma 3 2 4 5 2 2" xfId="14662" xr:uid="{E89B14D7-D698-4072-892A-589AED7C9116}"/>
    <cellStyle name="Komma 3 2 4 5 2 2 2" xfId="14663" xr:uid="{65603A40-EACA-4281-93F0-8147501CD29B}"/>
    <cellStyle name="Komma 3 2 4 5 2 2_DataSet" xfId="14664" xr:uid="{167359F1-6285-47C3-A274-BAFE7B0D1930}"/>
    <cellStyle name="Komma 3 2 4 5 2 3" xfId="14665" xr:uid="{0663B1C0-EA24-4999-A04F-9AC46B806400}"/>
    <cellStyle name="Komma 3 2 4 5 2_DataSet" xfId="14666" xr:uid="{3FAD788A-FE3E-40A0-B2F6-1070E0420EC1}"/>
    <cellStyle name="Komma 3 2 4 5 3" xfId="14667" xr:uid="{667CA136-77D1-4880-B23F-601D32183E4B}"/>
    <cellStyle name="Komma 3 2 4 5 3 2" xfId="14668" xr:uid="{51710143-55B9-4F5F-9C92-8E6505B902C0}"/>
    <cellStyle name="Komma 3 2 4 5 3_DataSet" xfId="14669" xr:uid="{F2F4F474-2AF3-4EE7-9B49-7F7B3F593902}"/>
    <cellStyle name="Komma 3 2 4 5 4" xfId="14670" xr:uid="{C2E75D30-009E-4381-83E5-3A7FD98786F0}"/>
    <cellStyle name="Komma 3 2 4 5_DataSet" xfId="14671" xr:uid="{B39C1FDB-BA9F-41C2-9113-DF8C145EB522}"/>
    <cellStyle name="Komma 3 2 4 6" xfId="14672" xr:uid="{AD3990AC-0FE3-4162-836C-225C800BA0DD}"/>
    <cellStyle name="Komma 3 2 4 6 2" xfId="14673" xr:uid="{E4F31F4E-04CD-40E5-95EA-E8526620E8A0}"/>
    <cellStyle name="Komma 3 2 4 6 2 2" xfId="14674" xr:uid="{7A53E0CC-E304-456A-A4CC-1C69517E40A3}"/>
    <cellStyle name="Komma 3 2 4 6 2_DataSet" xfId="14675" xr:uid="{104541E0-1E98-4364-89DE-2BD664999939}"/>
    <cellStyle name="Komma 3 2 4 6 3" xfId="14676" xr:uid="{D655CCE3-434E-475D-AB7E-19B6B4093CCB}"/>
    <cellStyle name="Komma 3 2 4 6_DataSet" xfId="14677" xr:uid="{8B3A0C6B-B69B-4EC0-811E-400BDB0F520A}"/>
    <cellStyle name="Komma 3 2 4 7" xfId="14678" xr:uid="{2127E8AC-3851-4DD9-9E51-B413E3FB5FC7}"/>
    <cellStyle name="Komma 3 2 4 7 2" xfId="14679" xr:uid="{14322750-AE5E-4C50-83BD-67685107F10F}"/>
    <cellStyle name="Komma 3 2 4 7_DataSet" xfId="14680" xr:uid="{C3B153E5-97B1-4BC6-AC6D-B60183A4817F}"/>
    <cellStyle name="Komma 3 2 4 8" xfId="14681" xr:uid="{9B859A04-0E27-430F-85B8-222D5713D861}"/>
    <cellStyle name="Komma 3 2 4_DataSet" xfId="14682" xr:uid="{8F03727D-D3D4-412F-83C4-58136F189FF3}"/>
    <cellStyle name="Komma 3 2 5" xfId="14683" xr:uid="{43AAD417-6F9F-4822-94FC-659F4ECAAEB6}"/>
    <cellStyle name="Komma 3 2 5 2" xfId="14684" xr:uid="{FEADF2FF-1E96-4192-83DC-E56F99014F00}"/>
    <cellStyle name="Komma 3 2 5 2 2" xfId="14685" xr:uid="{9837A310-5C1F-4B6E-A087-74667BEF2C2A}"/>
    <cellStyle name="Komma 3 2 5 2 2 2" xfId="14686" xr:uid="{60A18FB7-E395-4107-BDA4-528FF939E9CF}"/>
    <cellStyle name="Komma 3 2 5 2 2 2 2" xfId="14687" xr:uid="{C9352B9F-1675-4F4C-B41C-F06C83A33710}"/>
    <cellStyle name="Komma 3 2 5 2 2 2 2 2" xfId="14688" xr:uid="{8DC22BA9-818E-4476-94F9-10B7291864CD}"/>
    <cellStyle name="Komma 3 2 5 2 2 2 2 2 2" xfId="14689" xr:uid="{3AD9C018-4B15-40C0-8DAB-BAAB540BAB76}"/>
    <cellStyle name="Komma 3 2 5 2 2 2 2 2_DataSet" xfId="14690" xr:uid="{2B1FE4DC-77D0-4EE5-9ACF-76D70E55CBDE}"/>
    <cellStyle name="Komma 3 2 5 2 2 2 2 3" xfId="14691" xr:uid="{0B04F014-7668-4BF5-B6B3-B03AB8E20E60}"/>
    <cellStyle name="Komma 3 2 5 2 2 2 2_DataSet" xfId="14692" xr:uid="{27D9D78C-3B6A-4CB8-832A-6A08250DF297}"/>
    <cellStyle name="Komma 3 2 5 2 2 2 3" xfId="14693" xr:uid="{C6867B07-7DAD-4C1E-9ADD-0B65C8444FAA}"/>
    <cellStyle name="Komma 3 2 5 2 2 2 3 2" xfId="14694" xr:uid="{D89860E7-94EE-4923-B61C-FFA1FD69E5D5}"/>
    <cellStyle name="Komma 3 2 5 2 2 2 3_DataSet" xfId="14695" xr:uid="{2670D0B6-068C-4358-8BC3-37C604661F9B}"/>
    <cellStyle name="Komma 3 2 5 2 2 2 4" xfId="14696" xr:uid="{C73E24A7-A382-4696-B780-ACA6B312AD9F}"/>
    <cellStyle name="Komma 3 2 5 2 2 2_DataSet" xfId="14697" xr:uid="{7A7AD893-E8A0-4B58-A8C2-9881463ABA05}"/>
    <cellStyle name="Komma 3 2 5 2 2 3" xfId="14698" xr:uid="{5F7F6359-4E52-47CF-B8E0-17E98243D97D}"/>
    <cellStyle name="Komma 3 2 5 2 2 3 2" xfId="14699" xr:uid="{2649F406-D139-4F4C-8386-66950CD31B78}"/>
    <cellStyle name="Komma 3 2 5 2 2 3 2 2" xfId="14700" xr:uid="{7AF75C71-484F-4EE2-88E8-2D78DF1CC543}"/>
    <cellStyle name="Komma 3 2 5 2 2 3 2_DataSet" xfId="14701" xr:uid="{260D6FAD-29BF-4F6D-A72B-B296829E04AD}"/>
    <cellStyle name="Komma 3 2 5 2 2 3 3" xfId="14702" xr:uid="{571E3D66-5286-4EAC-9D38-74737821DF23}"/>
    <cellStyle name="Komma 3 2 5 2 2 3_DataSet" xfId="14703" xr:uid="{492D400C-F211-40CE-9724-D8982263C8DC}"/>
    <cellStyle name="Komma 3 2 5 2 2 4" xfId="14704" xr:uid="{7EDF40EA-D209-4276-9E38-326CB039DB27}"/>
    <cellStyle name="Komma 3 2 5 2 2 4 2" xfId="14705" xr:uid="{D081F2D0-973E-4E64-AC85-795994B8E947}"/>
    <cellStyle name="Komma 3 2 5 2 2 4_DataSet" xfId="14706" xr:uid="{EE177C40-A67C-40BE-860B-AC09F30B548E}"/>
    <cellStyle name="Komma 3 2 5 2 2 5" xfId="14707" xr:uid="{5A7043EF-4CDD-4EF3-A6A0-7C4186C24CED}"/>
    <cellStyle name="Komma 3 2 5 2 2_DataSet" xfId="14708" xr:uid="{B6B15FD0-4B1D-4999-ADFB-21191FC296DE}"/>
    <cellStyle name="Komma 3 2 5 2 3" xfId="14709" xr:uid="{6E0A12BE-185B-4A60-84BC-5FB3540271DC}"/>
    <cellStyle name="Komma 3 2 5 2 3 2" xfId="14710" xr:uid="{2DC9BB73-145F-4DE3-B0B5-7F894B9ADCD6}"/>
    <cellStyle name="Komma 3 2 5 2 3 2 2" xfId="14711" xr:uid="{AE0172A9-1395-4DA1-826F-8FBD2AE2D46F}"/>
    <cellStyle name="Komma 3 2 5 2 3 2 2 2" xfId="14712" xr:uid="{1042DC39-987A-4EE1-A653-420E72DDC875}"/>
    <cellStyle name="Komma 3 2 5 2 3 2 2_DataSet" xfId="14713" xr:uid="{21DA2F0E-0FDD-4DFB-B7DB-8482865995FC}"/>
    <cellStyle name="Komma 3 2 5 2 3 2 3" xfId="14714" xr:uid="{8823A71B-DF6E-45AC-AF2B-192D07E2FDCF}"/>
    <cellStyle name="Komma 3 2 5 2 3 2_DataSet" xfId="14715" xr:uid="{47ACB6CB-9AC0-4DB4-A628-DA2B79948F09}"/>
    <cellStyle name="Komma 3 2 5 2 3 3" xfId="14716" xr:uid="{FD8D43F2-DCD4-4C4B-AB95-B9E53158B902}"/>
    <cellStyle name="Komma 3 2 5 2 3 3 2" xfId="14717" xr:uid="{35064C31-580F-4C10-B235-1B2F892DF98C}"/>
    <cellStyle name="Komma 3 2 5 2 3 3_DataSet" xfId="14718" xr:uid="{E1018AF2-5C7F-439D-89ED-2DDAE3B73C15}"/>
    <cellStyle name="Komma 3 2 5 2 3 4" xfId="14719" xr:uid="{79241600-1B73-4760-84FB-E41569818D5A}"/>
    <cellStyle name="Komma 3 2 5 2 3_DataSet" xfId="14720" xr:uid="{C0DBEF0C-4A5F-4429-ABBC-40996C9ABDBF}"/>
    <cellStyle name="Komma 3 2 5 2 4" xfId="14721" xr:uid="{A646139C-5510-4268-81E6-3C74A26AA005}"/>
    <cellStyle name="Komma 3 2 5 2 4 2" xfId="14722" xr:uid="{746ECFB1-AFC5-4C1C-B598-3268FC2590CD}"/>
    <cellStyle name="Komma 3 2 5 2 4 2 2" xfId="14723" xr:uid="{1B4117C8-B46F-4CA3-AC44-65ECE12E8485}"/>
    <cellStyle name="Komma 3 2 5 2 4 2_DataSet" xfId="14724" xr:uid="{C8E8FC3C-7181-4439-A09A-44A47AD11216}"/>
    <cellStyle name="Komma 3 2 5 2 4 3" xfId="14725" xr:uid="{B5E843BC-88DB-40F3-9842-926E3830B389}"/>
    <cellStyle name="Komma 3 2 5 2 4_DataSet" xfId="14726" xr:uid="{EA3454AE-87AD-4DC8-9E5C-BE268E70B63E}"/>
    <cellStyle name="Komma 3 2 5 2 5" xfId="14727" xr:uid="{1EAAFACF-2C8A-4761-BC33-635BC804A56F}"/>
    <cellStyle name="Komma 3 2 5 2 5 2" xfId="14728" xr:uid="{2DF6C72F-939D-4C0E-9888-291CF03BEB94}"/>
    <cellStyle name="Komma 3 2 5 2 5_DataSet" xfId="14729" xr:uid="{3AFEFF85-B065-493F-A710-2AF2ECDA387A}"/>
    <cellStyle name="Komma 3 2 5 2 6" xfId="14730" xr:uid="{96619786-425F-4156-927E-EC7B9B54AF83}"/>
    <cellStyle name="Komma 3 2 5 2_DataSet" xfId="14731" xr:uid="{DCC9A724-6736-4EB9-9858-ECC3398AA5D9}"/>
    <cellStyle name="Komma 3 2 5 3" xfId="14732" xr:uid="{0CB20FDC-C399-4CFB-9977-6F05D0F93D47}"/>
    <cellStyle name="Komma 3 2 5 3 2" xfId="14733" xr:uid="{EB02C13E-FF62-493D-A420-2889A86AE269}"/>
    <cellStyle name="Komma 3 2 5 3 2 2" xfId="14734" xr:uid="{08156A47-C575-4AAA-8A30-1F1234AB07AA}"/>
    <cellStyle name="Komma 3 2 5 3 2 2 2" xfId="14735" xr:uid="{A75ED3F3-4F91-461E-9DBA-A23AF77BD4C3}"/>
    <cellStyle name="Komma 3 2 5 3 2 2 2 2" xfId="14736" xr:uid="{38302E67-25F5-4998-B038-565645DB3DF1}"/>
    <cellStyle name="Komma 3 2 5 3 2 2 2 2 2" xfId="14737" xr:uid="{0F64579A-92AC-49CE-8EA1-8EDD7372CABD}"/>
    <cellStyle name="Komma 3 2 5 3 2 2 2 2_DataSet" xfId="14738" xr:uid="{D21616CB-F089-416F-A3E1-C7A033B60D65}"/>
    <cellStyle name="Komma 3 2 5 3 2 2 2 3" xfId="14739" xr:uid="{FE15F758-BFCB-4B75-9CA4-7474FA4F5038}"/>
    <cellStyle name="Komma 3 2 5 3 2 2 2_DataSet" xfId="14740" xr:uid="{1BA2D938-CFE1-41DE-B6D9-07B36C163E5F}"/>
    <cellStyle name="Komma 3 2 5 3 2 2 3" xfId="14741" xr:uid="{F1DE38C9-D6BF-40D4-A41C-0F487BEC1726}"/>
    <cellStyle name="Komma 3 2 5 3 2 2 3 2" xfId="14742" xr:uid="{AD73D9C0-A36F-49BF-A362-AC4B30055F56}"/>
    <cellStyle name="Komma 3 2 5 3 2 2 3_DataSet" xfId="14743" xr:uid="{D67A3F25-ABFD-40FB-B828-87A331236A48}"/>
    <cellStyle name="Komma 3 2 5 3 2 2 4" xfId="14744" xr:uid="{542F1447-AE2F-4ED7-93BC-4309021D4333}"/>
    <cellStyle name="Komma 3 2 5 3 2 2_DataSet" xfId="14745" xr:uid="{D44E49F5-CBF0-43AA-BA96-BD8F6E14F3BC}"/>
    <cellStyle name="Komma 3 2 5 3 2 3" xfId="14746" xr:uid="{3A0CEDD5-D0FD-477B-841D-62CE0E236CEB}"/>
    <cellStyle name="Komma 3 2 5 3 2 3 2" xfId="14747" xr:uid="{34E7367C-14C2-485F-B48E-AD6E96DA9322}"/>
    <cellStyle name="Komma 3 2 5 3 2 3 2 2" xfId="14748" xr:uid="{8F69F16D-3655-47D9-9FAB-55B8D2B631B8}"/>
    <cellStyle name="Komma 3 2 5 3 2 3 2_DataSet" xfId="14749" xr:uid="{1185AE54-116C-49FF-9AEB-13ABE42FED57}"/>
    <cellStyle name="Komma 3 2 5 3 2 3 3" xfId="14750" xr:uid="{E9BC4EE2-D9E4-4FDE-B249-476F494FE657}"/>
    <cellStyle name="Komma 3 2 5 3 2 3_DataSet" xfId="14751" xr:uid="{BDE7D1EF-0971-4DC9-97F6-37146211CA10}"/>
    <cellStyle name="Komma 3 2 5 3 2 4" xfId="14752" xr:uid="{BF29F7D1-4102-4495-95AB-D2CB579A26E3}"/>
    <cellStyle name="Komma 3 2 5 3 2 4 2" xfId="14753" xr:uid="{35BEB0C3-3F76-4E62-B8B7-E41407E3574F}"/>
    <cellStyle name="Komma 3 2 5 3 2 4_DataSet" xfId="14754" xr:uid="{C218CB7F-C4A5-49A4-B7BF-82852E12E587}"/>
    <cellStyle name="Komma 3 2 5 3 2 5" xfId="14755" xr:uid="{73E78CDC-4C09-462A-9C93-4C10358462E9}"/>
    <cellStyle name="Komma 3 2 5 3 2_DataSet" xfId="14756" xr:uid="{2502B37A-23E9-4A56-86C1-9899F72EE0BE}"/>
    <cellStyle name="Komma 3 2 5 3 3" xfId="14757" xr:uid="{9CADAC2D-05EB-410B-99EE-42D26015B60B}"/>
    <cellStyle name="Komma 3 2 5 3 3 2" xfId="14758" xr:uid="{5F87E67B-7E4B-4C3C-A62A-9D51155BCF0D}"/>
    <cellStyle name="Komma 3 2 5 3 3 2 2" xfId="14759" xr:uid="{D5AB2BA0-C814-477A-A72A-1D86639897A0}"/>
    <cellStyle name="Komma 3 2 5 3 3 2 2 2" xfId="14760" xr:uid="{0A92A13A-BFEF-4C13-B215-91215E8F9CFB}"/>
    <cellStyle name="Komma 3 2 5 3 3 2 2_DataSet" xfId="14761" xr:uid="{7581F8F7-EF88-4D3C-986F-B51D8BA0E9F7}"/>
    <cellStyle name="Komma 3 2 5 3 3 2 3" xfId="14762" xr:uid="{2AD517FB-E2F1-4A1B-8E57-FF7F007F2AED}"/>
    <cellStyle name="Komma 3 2 5 3 3 2_DataSet" xfId="14763" xr:uid="{0AB67B67-10DF-4EB9-A1CB-F61B0BC75252}"/>
    <cellStyle name="Komma 3 2 5 3 3 3" xfId="14764" xr:uid="{46FF5F85-8399-405F-B1D2-EFA94950CA5F}"/>
    <cellStyle name="Komma 3 2 5 3 3 3 2" xfId="14765" xr:uid="{F23FD83A-FF5D-4DAC-A41B-8170FE2D6315}"/>
    <cellStyle name="Komma 3 2 5 3 3 3_DataSet" xfId="14766" xr:uid="{FA450B03-2EA0-41F7-AD48-D056D3D13F63}"/>
    <cellStyle name="Komma 3 2 5 3 3 4" xfId="14767" xr:uid="{86068478-59EE-4771-9B25-41B58652F823}"/>
    <cellStyle name="Komma 3 2 5 3 3_DataSet" xfId="14768" xr:uid="{D408D568-4964-416B-B03B-9AE61CEA4DAD}"/>
    <cellStyle name="Komma 3 2 5 3 4" xfId="14769" xr:uid="{69AD56FF-F97E-4186-B58E-7B85FFF5B6E4}"/>
    <cellStyle name="Komma 3 2 5 3 4 2" xfId="14770" xr:uid="{0824FFE5-99EC-48D3-AB71-3DCBDE8E3019}"/>
    <cellStyle name="Komma 3 2 5 3 4 2 2" xfId="14771" xr:uid="{DE8D77EC-D6A0-42E1-8037-BFB9A9669304}"/>
    <cellStyle name="Komma 3 2 5 3 4 2_DataSet" xfId="14772" xr:uid="{FFCD0044-ABA0-470B-B91B-D71E9E58BC0F}"/>
    <cellStyle name="Komma 3 2 5 3 4 3" xfId="14773" xr:uid="{B44DC7B6-595F-45F3-BA6E-E26F1A70EA5B}"/>
    <cellStyle name="Komma 3 2 5 3 4_DataSet" xfId="14774" xr:uid="{25FD1933-1E2D-43ED-B559-60F211646A4A}"/>
    <cellStyle name="Komma 3 2 5 3 5" xfId="14775" xr:uid="{22AA5BFC-D282-46D8-AE75-26A2FC8CB0E8}"/>
    <cellStyle name="Komma 3 2 5 3 5 2" xfId="14776" xr:uid="{C46F4BE5-9E1B-498A-952E-6ED9B2AB950A}"/>
    <cellStyle name="Komma 3 2 5 3 5_DataSet" xfId="14777" xr:uid="{7EC4F853-E599-47D2-9D7B-80A3109625F3}"/>
    <cellStyle name="Komma 3 2 5 3 6" xfId="14778" xr:uid="{23E77851-C6F0-40EF-A75B-A4C129904F7B}"/>
    <cellStyle name="Komma 3 2 5 3_DataSet" xfId="14779" xr:uid="{F30135D1-A46B-4D94-A74D-A9A87208491F}"/>
    <cellStyle name="Komma 3 2 5 4" xfId="14780" xr:uid="{7CDB6C0D-5420-4766-B370-55499936EDA7}"/>
    <cellStyle name="Komma 3 2 5 4 2" xfId="14781" xr:uid="{BAF65022-5D97-4E15-913A-F8AD76588BD3}"/>
    <cellStyle name="Komma 3 2 5 4 2 2" xfId="14782" xr:uid="{6C749D6E-F55F-45AC-90BA-55EB7D5950F2}"/>
    <cellStyle name="Komma 3 2 5 4 2 2 2" xfId="14783" xr:uid="{1F47D00A-0290-4DC9-B5D7-D88E734755CE}"/>
    <cellStyle name="Komma 3 2 5 4 2 2 2 2" xfId="14784" xr:uid="{55C9F3C6-EAFA-4EDD-986E-ACF71B7F04FA}"/>
    <cellStyle name="Komma 3 2 5 4 2 2 2_DataSet" xfId="14785" xr:uid="{2D896D44-BF91-4317-AC97-B186314FBB97}"/>
    <cellStyle name="Komma 3 2 5 4 2 2 3" xfId="14786" xr:uid="{6A5C51B3-222A-41B7-BB98-8B54B4356BAD}"/>
    <cellStyle name="Komma 3 2 5 4 2 2_DataSet" xfId="14787" xr:uid="{333C5013-24AA-41E0-9035-66C0783914C0}"/>
    <cellStyle name="Komma 3 2 5 4 2 3" xfId="14788" xr:uid="{A1D406BC-E807-4F04-BCC0-543F499E2D65}"/>
    <cellStyle name="Komma 3 2 5 4 2 3 2" xfId="14789" xr:uid="{EF032562-8C1E-4E70-8BC4-671A9F78E90E}"/>
    <cellStyle name="Komma 3 2 5 4 2 3_DataSet" xfId="14790" xr:uid="{778C3A35-8DAF-4C26-B67B-45E83D1AFB0D}"/>
    <cellStyle name="Komma 3 2 5 4 2 4" xfId="14791" xr:uid="{8AECFF4A-DE48-4BF2-BD59-E737216A8818}"/>
    <cellStyle name="Komma 3 2 5 4 2_DataSet" xfId="14792" xr:uid="{5A0A4041-DB63-4A0A-B243-00031CF71662}"/>
    <cellStyle name="Komma 3 2 5 4 3" xfId="14793" xr:uid="{8658C24A-5D65-4897-83AF-DECD1E85B604}"/>
    <cellStyle name="Komma 3 2 5 4 3 2" xfId="14794" xr:uid="{511BF270-4426-49E8-8531-52E857B2FD0B}"/>
    <cellStyle name="Komma 3 2 5 4 3 2 2" xfId="14795" xr:uid="{3840499A-8508-47E0-898A-C3BA4B0E485A}"/>
    <cellStyle name="Komma 3 2 5 4 3 2_DataSet" xfId="14796" xr:uid="{8D3EAC91-D76E-4CCA-A498-053CD6B825CC}"/>
    <cellStyle name="Komma 3 2 5 4 3 3" xfId="14797" xr:uid="{61496765-F0AB-49A3-9718-4DC5AD522853}"/>
    <cellStyle name="Komma 3 2 5 4 3_DataSet" xfId="14798" xr:uid="{FDC4669A-9511-4881-A816-A648191D0082}"/>
    <cellStyle name="Komma 3 2 5 4 4" xfId="14799" xr:uid="{122455D8-BA34-4830-8559-957A7397BCD2}"/>
    <cellStyle name="Komma 3 2 5 4 4 2" xfId="14800" xr:uid="{F889773F-BACE-40ED-A888-6490413E8801}"/>
    <cellStyle name="Komma 3 2 5 4 4_DataSet" xfId="14801" xr:uid="{DB39C903-CC62-4F0A-85B3-876C6631E0CD}"/>
    <cellStyle name="Komma 3 2 5 4 5" xfId="14802" xr:uid="{F384277E-354A-4A4D-AE85-92F806D7F1B2}"/>
    <cellStyle name="Komma 3 2 5 4_DataSet" xfId="14803" xr:uid="{B7D7883B-9E0D-4582-AE9D-15DE461C014E}"/>
    <cellStyle name="Komma 3 2 5 5" xfId="14804" xr:uid="{A2E8070F-F0CB-4513-863D-A9D502D85E2F}"/>
    <cellStyle name="Komma 3 2 5 5 2" xfId="14805" xr:uid="{6E4724E0-8D13-4A99-A38E-2AE104CCE09A}"/>
    <cellStyle name="Komma 3 2 5 5 2 2" xfId="14806" xr:uid="{1D64F60A-3D40-40F5-A462-FEB8B3560135}"/>
    <cellStyle name="Komma 3 2 5 5 2 2 2" xfId="14807" xr:uid="{CC78809E-FAE0-4B79-BB2C-EC6A5F2EAFEF}"/>
    <cellStyle name="Komma 3 2 5 5 2 2_DataSet" xfId="14808" xr:uid="{B7D3A402-B270-4ED2-B6D5-BF0CF735BBC8}"/>
    <cellStyle name="Komma 3 2 5 5 2 3" xfId="14809" xr:uid="{4080D732-8C9D-4B8A-9FEC-620B20695A7C}"/>
    <cellStyle name="Komma 3 2 5 5 2_DataSet" xfId="14810" xr:uid="{264AFD33-4791-4FBE-97AF-A7CAC6F1A795}"/>
    <cellStyle name="Komma 3 2 5 5 3" xfId="14811" xr:uid="{A773CD43-0ECE-4858-B76D-3ED6A7AE488D}"/>
    <cellStyle name="Komma 3 2 5 5 3 2" xfId="14812" xr:uid="{A8277A8E-267A-435A-B2C3-3F144A4BD7C0}"/>
    <cellStyle name="Komma 3 2 5 5 3_DataSet" xfId="14813" xr:uid="{089B8208-5BA0-4FBA-AFC4-C4A1F5401634}"/>
    <cellStyle name="Komma 3 2 5 5 4" xfId="14814" xr:uid="{36B25295-4515-4F14-AF44-AFCC5DB84ECA}"/>
    <cellStyle name="Komma 3 2 5 5_DataSet" xfId="14815" xr:uid="{B1089440-B500-4471-8DCE-4AC8E4BC848A}"/>
    <cellStyle name="Komma 3 2 5 6" xfId="14816" xr:uid="{A0406E72-A9E8-4C22-B84A-E5EDCA5C882B}"/>
    <cellStyle name="Komma 3 2 5 6 2" xfId="14817" xr:uid="{8C618548-A7B4-4011-836A-9CDA30CC8F88}"/>
    <cellStyle name="Komma 3 2 5 6 2 2" xfId="14818" xr:uid="{EEF48151-0D6C-42B9-A1FC-475C61705147}"/>
    <cellStyle name="Komma 3 2 5 6 2_DataSet" xfId="14819" xr:uid="{B571B6AD-4ADF-4BB4-9DE3-BDE3D2D52F19}"/>
    <cellStyle name="Komma 3 2 5 6 3" xfId="14820" xr:uid="{0B86F4E5-7F30-4AC7-8716-5272FD74BA3A}"/>
    <cellStyle name="Komma 3 2 5 6_DataSet" xfId="14821" xr:uid="{4C784242-33DD-429D-ABBE-18056C4643DE}"/>
    <cellStyle name="Komma 3 2 5 7" xfId="14822" xr:uid="{A3DE4AEC-649D-4CBB-BB97-EB5C277054CF}"/>
    <cellStyle name="Komma 3 2 5 7 2" xfId="14823" xr:uid="{391E2183-1234-4FCF-B5A4-4FF3FADE1F79}"/>
    <cellStyle name="Komma 3 2 5 7_DataSet" xfId="14824" xr:uid="{D95EC0B9-17A4-48BF-A295-C5B7758D9294}"/>
    <cellStyle name="Komma 3 2 5 8" xfId="14825" xr:uid="{7085ED39-A0B5-4CF0-8F28-1A829C847BB8}"/>
    <cellStyle name="Komma 3 2 5_DataSet" xfId="14826" xr:uid="{7BA28467-52F2-4604-92C2-C60AE64E219E}"/>
    <cellStyle name="Komma 3 2 6" xfId="14827" xr:uid="{908331A3-A938-458E-9FF9-976A5281EEFD}"/>
    <cellStyle name="Komma 3 2 6 2" xfId="14828" xr:uid="{AEF21300-4404-4AA2-8D96-04C5400008C8}"/>
    <cellStyle name="Komma 3 2 6 2 2" xfId="14829" xr:uid="{7A0520BA-F163-44F0-8BDE-DB95015E009C}"/>
    <cellStyle name="Komma 3 2 6 2 2 2" xfId="14830" xr:uid="{E5078EDB-482C-4A30-85E9-2CD2C2E715A1}"/>
    <cellStyle name="Komma 3 2 6 2 2 2 2" xfId="14831" xr:uid="{E24B463D-8272-4F99-B39A-DC76B1F195A7}"/>
    <cellStyle name="Komma 3 2 6 2 2 2 2 2" xfId="14832" xr:uid="{938D75E6-752E-440B-8642-C6D56BCDA605}"/>
    <cellStyle name="Komma 3 2 6 2 2 2 2_DataSet" xfId="14833" xr:uid="{D2CA3939-BB3A-4860-B830-279B99D5A0BF}"/>
    <cellStyle name="Komma 3 2 6 2 2 2 3" xfId="14834" xr:uid="{1B8B9276-FCC1-485E-B783-812E7367E74F}"/>
    <cellStyle name="Komma 3 2 6 2 2 2_DataSet" xfId="14835" xr:uid="{16E4972D-4B9B-41A5-9660-273D95E36535}"/>
    <cellStyle name="Komma 3 2 6 2 2 3" xfId="14836" xr:uid="{4DD333B6-D3E3-415D-8D4B-13AA634B060E}"/>
    <cellStyle name="Komma 3 2 6 2 2 3 2" xfId="14837" xr:uid="{B1BE328E-5F1B-441C-95BE-63AE708EA352}"/>
    <cellStyle name="Komma 3 2 6 2 2 3_DataSet" xfId="14838" xr:uid="{E62CD552-E1E7-484C-9F38-82770D1379FF}"/>
    <cellStyle name="Komma 3 2 6 2 2 4" xfId="14839" xr:uid="{2EB32975-4156-4CA3-9EEE-8D49F4C244FF}"/>
    <cellStyle name="Komma 3 2 6 2 2_DataSet" xfId="14840" xr:uid="{03AB810F-CD7C-49DE-BE97-0E9A96B18B48}"/>
    <cellStyle name="Komma 3 2 6 2 3" xfId="14841" xr:uid="{EC5C3143-88AF-4AA3-BC94-7351BACE4F70}"/>
    <cellStyle name="Komma 3 2 6 2 3 2" xfId="14842" xr:uid="{FBEF4437-AEF5-42E5-96CF-F04040F805C6}"/>
    <cellStyle name="Komma 3 2 6 2 3 2 2" xfId="14843" xr:uid="{5C94C8A0-73C3-4FAD-9565-283C0BA0F2BA}"/>
    <cellStyle name="Komma 3 2 6 2 3 2_DataSet" xfId="14844" xr:uid="{C7759CCA-80D6-4395-BD2E-BEC2E0976EF7}"/>
    <cellStyle name="Komma 3 2 6 2 3 3" xfId="14845" xr:uid="{5E26FD28-5714-4276-8709-D80480F321FE}"/>
    <cellStyle name="Komma 3 2 6 2 3_DataSet" xfId="14846" xr:uid="{9034538F-02E0-418D-949F-818A135C47B1}"/>
    <cellStyle name="Komma 3 2 6 2 4" xfId="14847" xr:uid="{0405FBA0-8EC3-49B9-83B0-1050B1E3EF66}"/>
    <cellStyle name="Komma 3 2 6 2 4 2" xfId="14848" xr:uid="{E4FB0CBA-9E0F-44EA-A46F-9EB3003197F3}"/>
    <cellStyle name="Komma 3 2 6 2 4_DataSet" xfId="14849" xr:uid="{FA0E6100-85B3-4BB7-9846-2FE6A72FE875}"/>
    <cellStyle name="Komma 3 2 6 2 5" xfId="14850" xr:uid="{CF3E797A-7AC4-4390-A794-C66DA4498D90}"/>
    <cellStyle name="Komma 3 2 6 2_DataSet" xfId="14851" xr:uid="{66FC1665-E43E-4288-90BC-1928E8DCF61B}"/>
    <cellStyle name="Komma 3 2 6 3" xfId="14852" xr:uid="{B5AB29DE-37BF-4026-895A-4437E02FBA45}"/>
    <cellStyle name="Komma 3 2 6 3 2" xfId="14853" xr:uid="{E3F0E1B0-0525-426A-B603-0D7C58AF57BF}"/>
    <cellStyle name="Komma 3 2 6 3 2 2" xfId="14854" xr:uid="{BA5B729A-F852-4E77-A9E4-874576F64B50}"/>
    <cellStyle name="Komma 3 2 6 3 2 2 2" xfId="14855" xr:uid="{F03BC005-EB44-465D-9713-7C32A9C2A66F}"/>
    <cellStyle name="Komma 3 2 6 3 2 2_DataSet" xfId="14856" xr:uid="{7641564F-62F5-4A8D-A59C-E4D30B5B404E}"/>
    <cellStyle name="Komma 3 2 6 3 2 3" xfId="14857" xr:uid="{09832B32-D583-4B2F-B366-A71B073C283C}"/>
    <cellStyle name="Komma 3 2 6 3 2_DataSet" xfId="14858" xr:uid="{83C3ABFD-ADC2-4884-82CA-42C7854DFA8C}"/>
    <cellStyle name="Komma 3 2 6 3 3" xfId="14859" xr:uid="{82BB1B9F-1362-4137-8FB3-CFAF4A7D9C9C}"/>
    <cellStyle name="Komma 3 2 6 3 3 2" xfId="14860" xr:uid="{E1061CDF-3280-4E64-93C2-A3700304DD16}"/>
    <cellStyle name="Komma 3 2 6 3 3_DataSet" xfId="14861" xr:uid="{06C6AB0D-FD08-498A-A61B-87BB31C3109F}"/>
    <cellStyle name="Komma 3 2 6 3 4" xfId="14862" xr:uid="{FE285BCA-14B3-40AE-9277-CAB5912BA7C4}"/>
    <cellStyle name="Komma 3 2 6 3_DataSet" xfId="14863" xr:uid="{73BCC4B0-C638-4232-B315-D986172EE6EA}"/>
    <cellStyle name="Komma 3 2 6 4" xfId="14864" xr:uid="{3AB1B40A-4F72-4118-8C86-9BF314CEB45F}"/>
    <cellStyle name="Komma 3 2 6 4 2" xfId="14865" xr:uid="{C76FF95F-EFA5-4728-8228-AD5094681B72}"/>
    <cellStyle name="Komma 3 2 6 4 2 2" xfId="14866" xr:uid="{508D275D-0C5B-4F36-86FF-763D672103FB}"/>
    <cellStyle name="Komma 3 2 6 4 2_DataSet" xfId="14867" xr:uid="{E51A4FE5-12FA-486B-A057-4CD4375FFD45}"/>
    <cellStyle name="Komma 3 2 6 4 3" xfId="14868" xr:uid="{F8BAD2B4-AA82-4CE6-8E51-23CBB1DAA81A}"/>
    <cellStyle name="Komma 3 2 6 4_DataSet" xfId="14869" xr:uid="{72B5D43B-A783-43DE-9459-FB378F699347}"/>
    <cellStyle name="Komma 3 2 6 5" xfId="14870" xr:uid="{DF159191-4509-409C-985F-98D0D46D0A58}"/>
    <cellStyle name="Komma 3 2 6 5 2" xfId="14871" xr:uid="{B15807F3-9E88-46E4-963B-AA3F6D5D3482}"/>
    <cellStyle name="Komma 3 2 6 5_DataSet" xfId="14872" xr:uid="{02E8C9FB-2311-4D53-8C8D-7F1851B12008}"/>
    <cellStyle name="Komma 3 2 6 6" xfId="14873" xr:uid="{86F7CD22-C76A-4C51-B583-D2E174B7770C}"/>
    <cellStyle name="Komma 3 2 6_DataSet" xfId="14874" xr:uid="{B4C402B1-FD35-481B-BD16-D6C0A3DED6BE}"/>
    <cellStyle name="Komma 3 2 7" xfId="14875" xr:uid="{62AF9CB7-E1FE-4A89-B2EE-7F7A05274800}"/>
    <cellStyle name="Komma 3 2 7 2" xfId="14876" xr:uid="{A5F2B949-8485-4279-8973-D58D6EAA670D}"/>
    <cellStyle name="Komma 3 2 7 2 2" xfId="14877" xr:uid="{FFB4DB37-F5F3-4CDC-B20E-2ED0B3AEA18D}"/>
    <cellStyle name="Komma 3 2 7 2 2 2" xfId="14878" xr:uid="{BD7634D2-40FA-4426-BE6C-80B0557BEA32}"/>
    <cellStyle name="Komma 3 2 7 2 2 2 2" xfId="14879" xr:uid="{E3E66F8C-DF4F-405D-B5A1-6094EA74988B}"/>
    <cellStyle name="Komma 3 2 7 2 2 2 2 2" xfId="14880" xr:uid="{89398E37-4628-44F4-920F-1DC94C5C63DD}"/>
    <cellStyle name="Komma 3 2 7 2 2 2 2_DataSet" xfId="14881" xr:uid="{D80E83E4-03A5-4D97-ADAD-2F5791DF8C29}"/>
    <cellStyle name="Komma 3 2 7 2 2 2 3" xfId="14882" xr:uid="{0293913F-B333-457E-B0E8-2C70E7425EE5}"/>
    <cellStyle name="Komma 3 2 7 2 2 2_DataSet" xfId="14883" xr:uid="{73E0E170-3987-4645-A9E6-64AB37C8472D}"/>
    <cellStyle name="Komma 3 2 7 2 2 3" xfId="14884" xr:uid="{1B062EB0-D9AD-4C89-AAB4-2127ABA385BB}"/>
    <cellStyle name="Komma 3 2 7 2 2 3 2" xfId="14885" xr:uid="{19933871-4F17-4A00-8E28-7D6502DF720D}"/>
    <cellStyle name="Komma 3 2 7 2 2 3_DataSet" xfId="14886" xr:uid="{B0CB1B9F-D706-4EB8-AE2C-0540593D4214}"/>
    <cellStyle name="Komma 3 2 7 2 2 4" xfId="14887" xr:uid="{88E3E34A-694F-4221-92C3-9955800ABC0A}"/>
    <cellStyle name="Komma 3 2 7 2 2_DataSet" xfId="14888" xr:uid="{E4B5C1C0-663B-489E-B85E-A4CF098D2F42}"/>
    <cellStyle name="Komma 3 2 7 2 3" xfId="14889" xr:uid="{ACFC6D48-B1FD-4AA8-9580-D04F1035CDCF}"/>
    <cellStyle name="Komma 3 2 7 2 3 2" xfId="14890" xr:uid="{A0DAF028-BD1B-4670-9930-AA90AE02B420}"/>
    <cellStyle name="Komma 3 2 7 2 3 2 2" xfId="14891" xr:uid="{A92ED33E-FE9B-4630-B43C-7D38922E314C}"/>
    <cellStyle name="Komma 3 2 7 2 3 2_DataSet" xfId="14892" xr:uid="{BC6C4B29-093D-4EDF-BF85-72755647EEA5}"/>
    <cellStyle name="Komma 3 2 7 2 3 3" xfId="14893" xr:uid="{A927DF00-8557-49D4-8971-A19AEE741993}"/>
    <cellStyle name="Komma 3 2 7 2 3_DataSet" xfId="14894" xr:uid="{D78BAD14-D8E4-4251-AE4B-C2496571073B}"/>
    <cellStyle name="Komma 3 2 7 2 4" xfId="14895" xr:uid="{610F119C-BE97-4EF9-BB4F-F75775598240}"/>
    <cellStyle name="Komma 3 2 7 2 4 2" xfId="14896" xr:uid="{10219603-237C-4CF1-8D54-1A53CB8C5BD8}"/>
    <cellStyle name="Komma 3 2 7 2 4_DataSet" xfId="14897" xr:uid="{C075C3D1-0B8E-4CD1-9334-2F34955B4911}"/>
    <cellStyle name="Komma 3 2 7 2 5" xfId="14898" xr:uid="{D2E35C79-0972-43D5-B5E8-5FE3E9F95045}"/>
    <cellStyle name="Komma 3 2 7 2_DataSet" xfId="14899" xr:uid="{4E71D6A7-C18F-41EE-924B-EE633619C6A7}"/>
    <cellStyle name="Komma 3 2 7 3" xfId="14900" xr:uid="{D2506CF1-0B4B-40FD-8E57-AB25C22E1242}"/>
    <cellStyle name="Komma 3 2 7 3 2" xfId="14901" xr:uid="{510CB4AD-93A3-4799-9A34-B2670C22F50F}"/>
    <cellStyle name="Komma 3 2 7 3 2 2" xfId="14902" xr:uid="{432D76A3-2538-4063-A2DC-071ACBFEC963}"/>
    <cellStyle name="Komma 3 2 7 3 2 2 2" xfId="14903" xr:uid="{5E3F8B50-3959-478E-B8BC-CCD6EA074EA2}"/>
    <cellStyle name="Komma 3 2 7 3 2 2_DataSet" xfId="14904" xr:uid="{0BF0C6F6-731F-4D58-999B-6F1E91E896FB}"/>
    <cellStyle name="Komma 3 2 7 3 2 3" xfId="14905" xr:uid="{1895EEA9-C342-4F0C-8F43-C8D2BFEF688B}"/>
    <cellStyle name="Komma 3 2 7 3 2_DataSet" xfId="14906" xr:uid="{FC5DBA83-AECB-4927-8521-B4AF1786048D}"/>
    <cellStyle name="Komma 3 2 7 3 3" xfId="14907" xr:uid="{FD845618-072C-4CE8-9B46-86915A300BD2}"/>
    <cellStyle name="Komma 3 2 7 3 3 2" xfId="14908" xr:uid="{3E61365D-F567-4893-B90D-85D493A58463}"/>
    <cellStyle name="Komma 3 2 7 3 3_DataSet" xfId="14909" xr:uid="{2CA11C4F-7A2A-401E-8A80-B02DDFA19208}"/>
    <cellStyle name="Komma 3 2 7 3 4" xfId="14910" xr:uid="{A3CCEECD-AB56-4BB3-8961-0C8B4D9675D7}"/>
    <cellStyle name="Komma 3 2 7 3_DataSet" xfId="14911" xr:uid="{13A97528-5736-4516-A2E3-5349E8A52004}"/>
    <cellStyle name="Komma 3 2 7 4" xfId="14912" xr:uid="{08A781B0-48D6-4A74-94B7-1884EEE23885}"/>
    <cellStyle name="Komma 3 2 7 4 2" xfId="14913" xr:uid="{72754908-C4ED-443B-83C5-20464A5374BC}"/>
    <cellStyle name="Komma 3 2 7 4 2 2" xfId="14914" xr:uid="{20337DEC-7947-46FD-B4D1-EA7EBD1A2892}"/>
    <cellStyle name="Komma 3 2 7 4 2_DataSet" xfId="14915" xr:uid="{79E8E589-A358-4694-8DF2-05E2E614ACAF}"/>
    <cellStyle name="Komma 3 2 7 4 3" xfId="14916" xr:uid="{97E3F284-13B9-4271-A7A6-54B2CEB7A93C}"/>
    <cellStyle name="Komma 3 2 7 4_DataSet" xfId="14917" xr:uid="{20BD4098-7696-467D-97A9-BEEAD6960237}"/>
    <cellStyle name="Komma 3 2 7 5" xfId="14918" xr:uid="{2C2E7D36-DA4C-4FA1-9758-A864E0C5B3FE}"/>
    <cellStyle name="Komma 3 2 7 5 2" xfId="14919" xr:uid="{739D9FC4-14BE-4B68-AFF3-01650B0838DE}"/>
    <cellStyle name="Komma 3 2 7 5_DataSet" xfId="14920" xr:uid="{C1E5AB1A-2F94-42A1-8D0C-5A022A1FB0BD}"/>
    <cellStyle name="Komma 3 2 7 6" xfId="14921" xr:uid="{7E9ED9BC-1BB3-426F-8CF6-623EC81DE101}"/>
    <cellStyle name="Komma 3 2 7_DataSet" xfId="14922" xr:uid="{78B82771-8CCF-4C36-AA03-18EA307F52A1}"/>
    <cellStyle name="Komma 3 2 8" xfId="14923" xr:uid="{3F6EB0B6-FF66-4ECA-9514-BC2D2AC8E180}"/>
    <cellStyle name="Komma 3 2 8 2" xfId="14924" xr:uid="{3EFDE3B9-B535-4F50-9690-D70653A774BF}"/>
    <cellStyle name="Komma 3 2 8 2 2" xfId="14925" xr:uid="{7EC2470D-E4E3-49AE-8247-040376C11E8A}"/>
    <cellStyle name="Komma 3 2 8 2 2 2" xfId="14926" xr:uid="{AA79D19A-0784-4C10-A574-8DD9246BC88D}"/>
    <cellStyle name="Komma 3 2 8 2 2 2 2" xfId="14927" xr:uid="{B6901076-5CF8-4C1A-91DE-E038299130CD}"/>
    <cellStyle name="Komma 3 2 8 2 2 2 2 2" xfId="14928" xr:uid="{299D644F-AF0E-446C-BE52-E1B818CCAC44}"/>
    <cellStyle name="Komma 3 2 8 2 2 2 2_DataSet" xfId="14929" xr:uid="{90D63DD8-CA2F-42AD-8815-03F9D0CC0E8A}"/>
    <cellStyle name="Komma 3 2 8 2 2 2 3" xfId="14930" xr:uid="{F6C7FAD1-1933-4E07-93B9-622A9091E0EE}"/>
    <cellStyle name="Komma 3 2 8 2 2 2_DataSet" xfId="14931" xr:uid="{119CAFCE-C172-4297-9231-575075BAF66B}"/>
    <cellStyle name="Komma 3 2 8 2 2 3" xfId="14932" xr:uid="{C8BACFCD-FCCE-449A-BFCE-59F6283DB1C8}"/>
    <cellStyle name="Komma 3 2 8 2 2 3 2" xfId="14933" xr:uid="{599F865D-6948-4098-9E9E-5CC84A53B2CB}"/>
    <cellStyle name="Komma 3 2 8 2 2 3_DataSet" xfId="14934" xr:uid="{6C7409EF-F6C5-46C2-88E1-5E555A7EA521}"/>
    <cellStyle name="Komma 3 2 8 2 2 4" xfId="14935" xr:uid="{ABA1D56E-ADC1-46F6-AAED-9779269E833E}"/>
    <cellStyle name="Komma 3 2 8 2 2_DataSet" xfId="14936" xr:uid="{86A07725-C1CF-4B98-B6EB-72D2B3A924BA}"/>
    <cellStyle name="Komma 3 2 8 2 3" xfId="14937" xr:uid="{BD111C55-B8F3-4996-AE23-5B019A8BBE9A}"/>
    <cellStyle name="Komma 3 2 8 2 3 2" xfId="14938" xr:uid="{904C5BA9-0D3D-4A48-B38E-7D0AF6746B31}"/>
    <cellStyle name="Komma 3 2 8 2 3 2 2" xfId="14939" xr:uid="{6E194E51-4612-423B-90D8-EE3428CE414A}"/>
    <cellStyle name="Komma 3 2 8 2 3 2_DataSet" xfId="14940" xr:uid="{0B0B794D-C5FE-468A-B6B6-EB370ED71596}"/>
    <cellStyle name="Komma 3 2 8 2 3 3" xfId="14941" xr:uid="{1E11D305-8E82-4F0A-8DE5-799911F6D9CB}"/>
    <cellStyle name="Komma 3 2 8 2 3_DataSet" xfId="14942" xr:uid="{ECC09D1E-A139-4E06-9334-765FAB16533E}"/>
    <cellStyle name="Komma 3 2 8 2 4" xfId="14943" xr:uid="{5D077677-D57B-4706-98FD-3B5169E1D94F}"/>
    <cellStyle name="Komma 3 2 8 2 4 2" xfId="14944" xr:uid="{286CED18-B4B3-44E4-9C14-52E59AE3DEBE}"/>
    <cellStyle name="Komma 3 2 8 2 4_DataSet" xfId="14945" xr:uid="{D0F60DA2-48A3-4625-993B-CF4765B9CFB1}"/>
    <cellStyle name="Komma 3 2 8 2 5" xfId="14946" xr:uid="{AAECBD3E-24E7-4D9B-A9A5-F9692CF49D85}"/>
    <cellStyle name="Komma 3 2 8 2_DataSet" xfId="14947" xr:uid="{9492A9E2-943F-4D38-9D35-736B2B8D5C01}"/>
    <cellStyle name="Komma 3 2 8 3" xfId="14948" xr:uid="{F3C331AD-94E0-4C8E-9FD7-2B2CBD39D463}"/>
    <cellStyle name="Komma 3 2 8 3 2" xfId="14949" xr:uid="{77787A82-324D-473A-9F17-CCF82606351E}"/>
    <cellStyle name="Komma 3 2 8 3 2 2" xfId="14950" xr:uid="{BF8707BA-D6E5-48DA-80DD-DADB3034680C}"/>
    <cellStyle name="Komma 3 2 8 3 2 2 2" xfId="14951" xr:uid="{406D732F-D345-46A3-BDE3-490F420932BA}"/>
    <cellStyle name="Komma 3 2 8 3 2 2_DataSet" xfId="14952" xr:uid="{4F88D37D-C843-4554-9124-D8B99BB7930D}"/>
    <cellStyle name="Komma 3 2 8 3 2 3" xfId="14953" xr:uid="{158D392B-4FEB-47C8-B63D-43D05F6078A0}"/>
    <cellStyle name="Komma 3 2 8 3 2_DataSet" xfId="14954" xr:uid="{EBC34781-27BB-499B-B677-EB09CD15310C}"/>
    <cellStyle name="Komma 3 2 8 3 3" xfId="14955" xr:uid="{AFD20119-8F9F-47DC-B0DF-FF86C20BEF30}"/>
    <cellStyle name="Komma 3 2 8 3 3 2" xfId="14956" xr:uid="{663CCEB8-662B-4C5F-B157-C91B302EA987}"/>
    <cellStyle name="Komma 3 2 8 3 3_DataSet" xfId="14957" xr:uid="{A165947E-D93A-47E0-A860-706168975906}"/>
    <cellStyle name="Komma 3 2 8 3 4" xfId="14958" xr:uid="{9C160033-EDCD-4C49-B84B-496CCB931EFE}"/>
    <cellStyle name="Komma 3 2 8 3_DataSet" xfId="14959" xr:uid="{7831FF75-C3ED-40D2-B46C-D1281050B76D}"/>
    <cellStyle name="Komma 3 2 8 4" xfId="14960" xr:uid="{8F483C75-5FE0-47FE-A512-59ADF54A5044}"/>
    <cellStyle name="Komma 3 2 8 4 2" xfId="14961" xr:uid="{A687B76A-E7E0-46D5-93D4-837D15A8EB83}"/>
    <cellStyle name="Komma 3 2 8 4 2 2" xfId="14962" xr:uid="{33A3CE07-65E9-4173-B9A8-90A01777FE1F}"/>
    <cellStyle name="Komma 3 2 8 4 2_DataSet" xfId="14963" xr:uid="{A6DC01AC-CF6B-4FCE-8AB4-5E8FAB21A679}"/>
    <cellStyle name="Komma 3 2 8 4 3" xfId="14964" xr:uid="{1A39E5C6-800A-4F18-86CD-E25A91F7381C}"/>
    <cellStyle name="Komma 3 2 8 4_DataSet" xfId="14965" xr:uid="{F3D6C962-E4E2-4E06-BCDC-39CF778DDDBC}"/>
    <cellStyle name="Komma 3 2 8 5" xfId="14966" xr:uid="{9F87EDF0-899B-459D-88C2-D03DDF14E77A}"/>
    <cellStyle name="Komma 3 2 8 5 2" xfId="14967" xr:uid="{D60167F8-1646-4CDC-BCFF-6CAD647C0BCE}"/>
    <cellStyle name="Komma 3 2 8 5_DataSet" xfId="14968" xr:uid="{E7755524-94FD-4BC5-BB6B-655BD54ED8DC}"/>
    <cellStyle name="Komma 3 2 8 6" xfId="14969" xr:uid="{22966358-A6B7-409E-B2B6-4BCAFF1ED24E}"/>
    <cellStyle name="Komma 3 2 8_DataSet" xfId="14970" xr:uid="{FABABC6E-8F05-4376-BB7C-FC21EA9297D9}"/>
    <cellStyle name="Komma 3 2 9" xfId="14971" xr:uid="{9EACA675-CC5A-48CC-8A38-7C7CA7FCEB1A}"/>
    <cellStyle name="Komma 3 2 9 2" xfId="14972" xr:uid="{290B825D-DC41-4414-91FC-B10F9979C5B5}"/>
    <cellStyle name="Komma 3 2 9 2 2" xfId="14973" xr:uid="{48882CC3-6E31-4477-8FE9-A24F70930BC9}"/>
    <cellStyle name="Komma 3 2 9 2 2 2" xfId="14974" xr:uid="{86027CB6-5808-476C-82DA-5E4FD04B2E27}"/>
    <cellStyle name="Komma 3 2 9 2 2 2 2" xfId="14975" xr:uid="{F41710A7-F9B1-4F52-ADD8-D9BB74141517}"/>
    <cellStyle name="Komma 3 2 9 2 2 2_DataSet" xfId="14976" xr:uid="{E0655053-49FD-4376-8761-EE99FFAD19A4}"/>
    <cellStyle name="Komma 3 2 9 2 2 3" xfId="14977" xr:uid="{9B19B0E1-E1CE-4145-8675-68C76C4F4333}"/>
    <cellStyle name="Komma 3 2 9 2 2_DataSet" xfId="14978" xr:uid="{E32696B8-6424-483D-9BB8-19B37FBE2A30}"/>
    <cellStyle name="Komma 3 2 9 2 3" xfId="14979" xr:uid="{4074D1C4-724C-4605-BE3B-D150DBA48D74}"/>
    <cellStyle name="Komma 3 2 9 2 3 2" xfId="14980" xr:uid="{E34173C9-EDC4-48ED-95CB-19479C640E7C}"/>
    <cellStyle name="Komma 3 2 9 2 3_DataSet" xfId="14981" xr:uid="{C3895578-710A-46B2-B4F1-397CAF7AB220}"/>
    <cellStyle name="Komma 3 2 9 2 4" xfId="14982" xr:uid="{3BF99680-B2AC-443C-96CA-174C89E23E5A}"/>
    <cellStyle name="Komma 3 2 9 2_DataSet" xfId="14983" xr:uid="{1EE24FD2-9810-4F03-838D-FA3342FDBC12}"/>
    <cellStyle name="Komma 3 2 9 3" xfId="14984" xr:uid="{E2A972F2-5B09-4D28-85C8-F379D8596BF1}"/>
    <cellStyle name="Komma 3 2 9 3 2" xfId="14985" xr:uid="{1EE40154-2F89-4BAF-A9E5-08AFFC742491}"/>
    <cellStyle name="Komma 3 2 9 3 2 2" xfId="14986" xr:uid="{364605C1-760A-4E03-89AA-D5C1A6DC98EE}"/>
    <cellStyle name="Komma 3 2 9 3 2_DataSet" xfId="14987" xr:uid="{FFA114B9-A871-4592-89A6-4A93F7047D0B}"/>
    <cellStyle name="Komma 3 2 9 3 3" xfId="14988" xr:uid="{8372F29A-364B-44DF-8E92-0BD263F72FB7}"/>
    <cellStyle name="Komma 3 2 9 3_DataSet" xfId="14989" xr:uid="{E17D3081-71F5-4595-99FB-386F3A68C0B0}"/>
    <cellStyle name="Komma 3 2 9 4" xfId="14990" xr:uid="{95F4DEF6-7BFF-448E-9903-EC3B394BFCEC}"/>
    <cellStyle name="Komma 3 2 9 4 2" xfId="14991" xr:uid="{9CA22AAD-A743-4CEF-859D-E512187893A5}"/>
    <cellStyle name="Komma 3 2 9 4_DataSet" xfId="14992" xr:uid="{5FE48933-533C-4429-887F-1B906208C00E}"/>
    <cellStyle name="Komma 3 2 9 5" xfId="14993" xr:uid="{FC980B0B-B120-486A-80DB-AC77BE42338E}"/>
    <cellStyle name="Komma 3 2 9_DataSet" xfId="14994" xr:uid="{F3DBCF41-7C93-4020-AA30-2297A780402D}"/>
    <cellStyle name="Komma 3 2_DataSet" xfId="14995" xr:uid="{891CCD76-62D1-485F-B74C-BB32A8F7C0A1}"/>
    <cellStyle name="Komma 3 3" xfId="14996" xr:uid="{DF700502-A98A-42AF-9A62-79A93B89AE8D}"/>
    <cellStyle name="Komma 3 3 2" xfId="14997" xr:uid="{8138AACC-7F06-4AAB-BD74-D5A64DBD3664}"/>
    <cellStyle name="Komma 3 3 2 2" xfId="14998" xr:uid="{B99A302C-B256-444C-9D9F-1681A2E7307F}"/>
    <cellStyle name="Komma 3 3 2 2 2" xfId="14999" xr:uid="{95ABA191-3C83-4ED2-BC2A-1420B31C0B34}"/>
    <cellStyle name="Komma 3 3 2 2 2 2" xfId="15000" xr:uid="{53910DF0-0B7E-477C-AEC1-E2B16F211798}"/>
    <cellStyle name="Komma 3 3 2 2 2 2 2" xfId="15001" xr:uid="{C07626C3-07B2-4962-ACA3-C3DBAC448551}"/>
    <cellStyle name="Komma 3 3 2 2 2 2 2 2" xfId="15002" xr:uid="{15770A46-9EC3-43F7-B5DF-4709F869710A}"/>
    <cellStyle name="Komma 3 3 2 2 2 2 2 2 2" xfId="15003" xr:uid="{08DEBFC6-C758-4E02-A4FD-A6968975C596}"/>
    <cellStyle name="Komma 3 3 2 2 2 2 2 2_DataSet" xfId="15004" xr:uid="{5A8B5C04-9E45-4A89-88DE-9CF3AC04FDC5}"/>
    <cellStyle name="Komma 3 3 2 2 2 2 2 3" xfId="15005" xr:uid="{069BD837-D8A4-4BBB-A097-742E536E0F86}"/>
    <cellStyle name="Komma 3 3 2 2 2 2 2_DataSet" xfId="15006" xr:uid="{44D760EF-4651-4312-B504-661D1C0CBB6C}"/>
    <cellStyle name="Komma 3 3 2 2 2 2 3" xfId="15007" xr:uid="{3F453A69-54D3-4CAA-856F-71412C33196D}"/>
    <cellStyle name="Komma 3 3 2 2 2 2 3 2" xfId="15008" xr:uid="{E02E28ED-0081-43C4-A97F-AEC0D72555D2}"/>
    <cellStyle name="Komma 3 3 2 2 2 2 3_DataSet" xfId="15009" xr:uid="{6CD413C9-E97B-4901-9BE7-329BF22A2E3D}"/>
    <cellStyle name="Komma 3 3 2 2 2 2 4" xfId="15010" xr:uid="{AC258239-2078-4D24-B41D-E344B47C3F57}"/>
    <cellStyle name="Komma 3 3 2 2 2 2_DataSet" xfId="15011" xr:uid="{7AE97493-9518-4FC2-9E2E-66036218B13F}"/>
    <cellStyle name="Komma 3 3 2 2 2 3" xfId="15012" xr:uid="{8ECEE55D-A551-485B-8EBD-03E8C43568F0}"/>
    <cellStyle name="Komma 3 3 2 2 2 3 2" xfId="15013" xr:uid="{7674DDFC-A8B9-4D2D-BB17-F55BFAF24A68}"/>
    <cellStyle name="Komma 3 3 2 2 2 3 2 2" xfId="15014" xr:uid="{1FAA7017-5C1D-4378-8D67-4C6755995A4E}"/>
    <cellStyle name="Komma 3 3 2 2 2 3 2_DataSet" xfId="15015" xr:uid="{0FA12931-2CE2-4531-A587-F88FCC613A92}"/>
    <cellStyle name="Komma 3 3 2 2 2 3 3" xfId="15016" xr:uid="{2F56EF2C-5F9C-4432-BC86-15EC9347DD51}"/>
    <cellStyle name="Komma 3 3 2 2 2 3_DataSet" xfId="15017" xr:uid="{251DE745-1A92-4B98-A52D-D7B19FF4AF9F}"/>
    <cellStyle name="Komma 3 3 2 2 2 4" xfId="15018" xr:uid="{CEE46EAD-EC2A-43D7-820D-35B61EDC246F}"/>
    <cellStyle name="Komma 3 3 2 2 2 4 2" xfId="15019" xr:uid="{0F5E9FA5-C0D0-4EAC-A1EB-D6FD1E6C1E4D}"/>
    <cellStyle name="Komma 3 3 2 2 2 4_DataSet" xfId="15020" xr:uid="{F4339311-1C5A-4AAF-B899-D38AD82390A7}"/>
    <cellStyle name="Komma 3 3 2 2 2 5" xfId="15021" xr:uid="{16AD0F17-E362-4850-808A-55C4C7B2FFF0}"/>
    <cellStyle name="Komma 3 3 2 2 2_DataSet" xfId="15022" xr:uid="{791A4902-F71F-4E6A-8840-9F581AEE3639}"/>
    <cellStyle name="Komma 3 3 2 2 3" xfId="15023" xr:uid="{DA7360AC-C1B3-48D6-8263-5D7CC2B02CDC}"/>
    <cellStyle name="Komma 3 3 2 2 3 2" xfId="15024" xr:uid="{D952FF39-1D64-430B-8A05-36888946F3C2}"/>
    <cellStyle name="Komma 3 3 2 2 3 2 2" xfId="15025" xr:uid="{FB654883-B896-4BA9-B2AE-7856B90A0A8D}"/>
    <cellStyle name="Komma 3 3 2 2 3 2 2 2" xfId="15026" xr:uid="{770EC26A-C422-4441-AE6A-A68CA1FEA7BB}"/>
    <cellStyle name="Komma 3 3 2 2 3 2 2_DataSet" xfId="15027" xr:uid="{D60CA106-629C-43BF-B2AF-C632B0693A7E}"/>
    <cellStyle name="Komma 3 3 2 2 3 2 3" xfId="15028" xr:uid="{637C430A-CF22-478F-AFCE-02736BDBBC0B}"/>
    <cellStyle name="Komma 3 3 2 2 3 2_DataSet" xfId="15029" xr:uid="{56CEF8AE-530F-4F01-BDF4-120C353A0599}"/>
    <cellStyle name="Komma 3 3 2 2 3 3" xfId="15030" xr:uid="{D0A977CE-A7CA-418C-BB0C-F054349AFBCC}"/>
    <cellStyle name="Komma 3 3 2 2 3 3 2" xfId="15031" xr:uid="{AE7CAD43-5E53-4B59-989E-28C2AB3689B4}"/>
    <cellStyle name="Komma 3 3 2 2 3 3_DataSet" xfId="15032" xr:uid="{183C6AEA-3547-4D65-9DB6-C890F2B9FD58}"/>
    <cellStyle name="Komma 3 3 2 2 3 4" xfId="15033" xr:uid="{AA5618DE-24AC-4AC6-90A7-8545AB67A11B}"/>
    <cellStyle name="Komma 3 3 2 2 3_DataSet" xfId="15034" xr:uid="{19CB5F55-63A3-415F-B94A-E1E646D711A8}"/>
    <cellStyle name="Komma 3 3 2 2 4" xfId="15035" xr:uid="{569233E1-CD4C-4627-A588-2DE791D6453D}"/>
    <cellStyle name="Komma 3 3 2 2 4 2" xfId="15036" xr:uid="{F7E436A9-E6CA-4C65-95B0-11DAE4ADFAA7}"/>
    <cellStyle name="Komma 3 3 2 2 4 2 2" xfId="15037" xr:uid="{A88311D9-3C90-4996-B455-51236AABCC98}"/>
    <cellStyle name="Komma 3 3 2 2 4 2_DataSet" xfId="15038" xr:uid="{F7DFA165-5B8B-48CF-A6B4-396133ED923B}"/>
    <cellStyle name="Komma 3 3 2 2 4 3" xfId="15039" xr:uid="{7BC08E5D-76A0-4B20-AE93-5E340E26E814}"/>
    <cellStyle name="Komma 3 3 2 2 4_DataSet" xfId="15040" xr:uid="{F57981B2-A9F8-4813-A6EE-33CBED8D3475}"/>
    <cellStyle name="Komma 3 3 2 2 5" xfId="15041" xr:uid="{DCBCA46A-7C20-4386-B189-D64DF47E8E8A}"/>
    <cellStyle name="Komma 3 3 2 2 5 2" xfId="15042" xr:uid="{48415738-A26C-424D-B05E-2E7AC1A94AC5}"/>
    <cellStyle name="Komma 3 3 2 2 5_DataSet" xfId="15043" xr:uid="{9E684E18-535C-425A-81E0-8E5FB1C507A6}"/>
    <cellStyle name="Komma 3 3 2 2 6" xfId="15044" xr:uid="{F837EF4D-2C90-491B-9E0D-40536CB5B418}"/>
    <cellStyle name="Komma 3 3 2 2_DataSet" xfId="15045" xr:uid="{99D4C478-7F06-447A-9572-8154093CFB0C}"/>
    <cellStyle name="Komma 3 3 2 3" xfId="15046" xr:uid="{B5EED5EE-D6F3-41B7-BA87-DBC52C0BF331}"/>
    <cellStyle name="Komma 3 3 2 3 2" xfId="15047" xr:uid="{408E9EEC-B521-4B39-97F3-6B803BF74D1F}"/>
    <cellStyle name="Komma 3 3 2 3 2 2" xfId="15048" xr:uid="{DE5C1038-A30E-4213-BEAF-2673536FBF19}"/>
    <cellStyle name="Komma 3 3 2 3 2 2 2" xfId="15049" xr:uid="{43FD9A8C-6DDE-4D9B-9548-8458D20011DB}"/>
    <cellStyle name="Komma 3 3 2 3 2 2 2 2" xfId="15050" xr:uid="{E47EF23F-D327-4D3C-8248-877D40BE3FD4}"/>
    <cellStyle name="Komma 3 3 2 3 2 2 2 2 2" xfId="15051" xr:uid="{0D49CFCE-2D04-4872-8E5C-8C4F612B561B}"/>
    <cellStyle name="Komma 3 3 2 3 2 2 2 2_DataSet" xfId="15052" xr:uid="{09EA6995-9922-4FF5-A58D-BFAF0AD73E62}"/>
    <cellStyle name="Komma 3 3 2 3 2 2 2 3" xfId="15053" xr:uid="{843BCD6B-E4C6-42BD-83A4-8E6861D468E8}"/>
    <cellStyle name="Komma 3 3 2 3 2 2 2_DataSet" xfId="15054" xr:uid="{D487F6D2-4BC8-40C3-B09D-6DFB6204DE29}"/>
    <cellStyle name="Komma 3 3 2 3 2 2 3" xfId="15055" xr:uid="{41FD6A34-F94A-4679-9A61-01140CA388E7}"/>
    <cellStyle name="Komma 3 3 2 3 2 2 3 2" xfId="15056" xr:uid="{6DB784FF-A1DE-42D6-ADD6-EA8BA04F8B24}"/>
    <cellStyle name="Komma 3 3 2 3 2 2 3_DataSet" xfId="15057" xr:uid="{466C8BD3-EDB4-4184-A314-9AC5349B8E52}"/>
    <cellStyle name="Komma 3 3 2 3 2 2 4" xfId="15058" xr:uid="{0FAFD7D2-DF2D-49F2-B23B-5E5FD3867B69}"/>
    <cellStyle name="Komma 3 3 2 3 2 2_DataSet" xfId="15059" xr:uid="{C9FF6116-3072-4352-ACE0-91D155D891BC}"/>
    <cellStyle name="Komma 3 3 2 3 2 3" xfId="15060" xr:uid="{F3B628E0-E789-4D53-B831-2E2FF8E62DAE}"/>
    <cellStyle name="Komma 3 3 2 3 2 3 2" xfId="15061" xr:uid="{384F6674-AA9A-439D-B62B-EA75FB266602}"/>
    <cellStyle name="Komma 3 3 2 3 2 3 2 2" xfId="15062" xr:uid="{7851AA28-FAB7-4D4A-8AC1-B74E053165D1}"/>
    <cellStyle name="Komma 3 3 2 3 2 3 2_DataSet" xfId="15063" xr:uid="{3898E765-3F56-4642-985C-13480A07806B}"/>
    <cellStyle name="Komma 3 3 2 3 2 3 3" xfId="15064" xr:uid="{AB15FF91-0D8F-44ED-AA6F-BA782D80D443}"/>
    <cellStyle name="Komma 3 3 2 3 2 3_DataSet" xfId="15065" xr:uid="{4033D77F-F385-474C-A0F3-D6C1DFE6F375}"/>
    <cellStyle name="Komma 3 3 2 3 2 4" xfId="15066" xr:uid="{EC9A99CF-A42E-4E9A-8C1E-F58A917856A5}"/>
    <cellStyle name="Komma 3 3 2 3 2 4 2" xfId="15067" xr:uid="{5D7F33CD-45B5-4E69-B65C-B3B6E8BB111E}"/>
    <cellStyle name="Komma 3 3 2 3 2 4_DataSet" xfId="15068" xr:uid="{7D8F6B8C-A9CA-4357-98A8-1F467F8F2040}"/>
    <cellStyle name="Komma 3 3 2 3 2 5" xfId="15069" xr:uid="{B8CABE1F-435B-48DB-AFC5-26207CD356A8}"/>
    <cellStyle name="Komma 3 3 2 3 2_DataSet" xfId="15070" xr:uid="{B6609645-4A34-411E-BFA0-213D64A537EC}"/>
    <cellStyle name="Komma 3 3 2 3 3" xfId="15071" xr:uid="{0F878AC7-BF66-4C9D-B67B-716575F3CAAD}"/>
    <cellStyle name="Komma 3 3 2 3 3 2" xfId="15072" xr:uid="{454A041E-4CBF-498A-A4A8-C0ED22FCD7ED}"/>
    <cellStyle name="Komma 3 3 2 3 3 2 2" xfId="15073" xr:uid="{4EB5C34A-79AD-461E-89D2-EB54F4421AFF}"/>
    <cellStyle name="Komma 3 3 2 3 3 2 2 2" xfId="15074" xr:uid="{E1D2F583-9103-4D99-A053-E1672DB45E20}"/>
    <cellStyle name="Komma 3 3 2 3 3 2 2_DataSet" xfId="15075" xr:uid="{84C8DA6C-2C05-45FE-ACAF-F7DE9EACA01C}"/>
    <cellStyle name="Komma 3 3 2 3 3 2 3" xfId="15076" xr:uid="{89F84D01-3308-49E3-83C6-6EDA413C3859}"/>
    <cellStyle name="Komma 3 3 2 3 3 2_DataSet" xfId="15077" xr:uid="{7EFB5FA2-B741-49A7-B36A-1E25F1B2D719}"/>
    <cellStyle name="Komma 3 3 2 3 3 3" xfId="15078" xr:uid="{E4EE35BB-8401-422C-A49B-2064B4E81E99}"/>
    <cellStyle name="Komma 3 3 2 3 3 3 2" xfId="15079" xr:uid="{4CAC1ED0-9C4F-4870-BEE5-686E162783C4}"/>
    <cellStyle name="Komma 3 3 2 3 3 3_DataSet" xfId="15080" xr:uid="{8C9AA9D9-9DB1-44AC-96E6-20F9441215AD}"/>
    <cellStyle name="Komma 3 3 2 3 3 4" xfId="15081" xr:uid="{0B69E709-EB92-40DD-8AC6-90C2C2D8BEAE}"/>
    <cellStyle name="Komma 3 3 2 3 3_DataSet" xfId="15082" xr:uid="{74B1ADD4-208A-42ED-9E51-EB47E716748A}"/>
    <cellStyle name="Komma 3 3 2 3 4" xfId="15083" xr:uid="{A2C0EAEB-8EB0-4E51-92A8-81650843CAF4}"/>
    <cellStyle name="Komma 3 3 2 3 4 2" xfId="15084" xr:uid="{F8D8CB04-13E7-48E4-A625-7211C1AD3B2C}"/>
    <cellStyle name="Komma 3 3 2 3 4 2 2" xfId="15085" xr:uid="{DE92D776-F93E-415F-BDE9-E3F30B1DC74E}"/>
    <cellStyle name="Komma 3 3 2 3 4 2_DataSet" xfId="15086" xr:uid="{BC92E47D-6950-4442-A0F1-B15FA49B4D20}"/>
    <cellStyle name="Komma 3 3 2 3 4 3" xfId="15087" xr:uid="{47DCB266-B68B-41D6-9F6C-7F38E400EF43}"/>
    <cellStyle name="Komma 3 3 2 3 4_DataSet" xfId="15088" xr:uid="{DE4F6101-1F48-4EAA-ABB8-3E23638854BB}"/>
    <cellStyle name="Komma 3 3 2 3 5" xfId="15089" xr:uid="{7863C597-B86E-49B2-926E-381F5FEEDA0A}"/>
    <cellStyle name="Komma 3 3 2 3 5 2" xfId="15090" xr:uid="{C5C2CA3C-C73B-4917-B83C-D505104619C0}"/>
    <cellStyle name="Komma 3 3 2 3 5_DataSet" xfId="15091" xr:uid="{545F60CD-8412-4841-9C48-BFAD582D498E}"/>
    <cellStyle name="Komma 3 3 2 3 6" xfId="15092" xr:uid="{E597D820-51AF-441C-9498-9D860CDBA8FC}"/>
    <cellStyle name="Komma 3 3 2 3_DataSet" xfId="15093" xr:uid="{829C161B-0C3B-422A-8F1F-A52F082E2F0F}"/>
    <cellStyle name="Komma 3 3 2 4" xfId="15094" xr:uid="{16123721-98BB-4C5F-B36B-3BEADE4748B8}"/>
    <cellStyle name="Komma 3 3 2 4 2" xfId="15095" xr:uid="{1B4C3B3A-845B-4567-BF12-79B7F8014BB7}"/>
    <cellStyle name="Komma 3 3 2 4 2 2" xfId="15096" xr:uid="{72C55AC5-13A5-4FC5-A997-B4317D45899D}"/>
    <cellStyle name="Komma 3 3 2 4 2 2 2" xfId="15097" xr:uid="{C33F7E5C-20DF-45D4-9907-310F1D040AC4}"/>
    <cellStyle name="Komma 3 3 2 4 2 2 2 2" xfId="15098" xr:uid="{A64B5190-6A4A-4B49-AE8B-7FA798448902}"/>
    <cellStyle name="Komma 3 3 2 4 2 2 2_DataSet" xfId="15099" xr:uid="{E26B6092-94CF-4639-BF65-6A50175B8129}"/>
    <cellStyle name="Komma 3 3 2 4 2 2 3" xfId="15100" xr:uid="{0A517790-7174-4833-B94D-CA136F1432AE}"/>
    <cellStyle name="Komma 3 3 2 4 2 2_DataSet" xfId="15101" xr:uid="{D77EB785-7105-47B2-A9F2-B89A02C60DDD}"/>
    <cellStyle name="Komma 3 3 2 4 2 3" xfId="15102" xr:uid="{5E7351A5-C08F-4AD3-9424-A983D4006F7B}"/>
    <cellStyle name="Komma 3 3 2 4 2 3 2" xfId="15103" xr:uid="{3BC0CCDF-FFD4-4B65-9CB0-3963F8C41FD7}"/>
    <cellStyle name="Komma 3 3 2 4 2 3_DataSet" xfId="15104" xr:uid="{5E0C25E6-5F7D-433F-94FB-C19B6DE66682}"/>
    <cellStyle name="Komma 3 3 2 4 2 4" xfId="15105" xr:uid="{3B3898CA-2B6C-4609-B6EA-A3D11C9EE27D}"/>
    <cellStyle name="Komma 3 3 2 4 2_DataSet" xfId="15106" xr:uid="{9124D8A5-7802-41BD-BBAF-96F8564DFBC9}"/>
    <cellStyle name="Komma 3 3 2 4 3" xfId="15107" xr:uid="{91B363E3-8E1A-4906-A141-25400890F746}"/>
    <cellStyle name="Komma 3 3 2 4 3 2" xfId="15108" xr:uid="{26F67418-8260-4B6B-9FDB-B598AF0248AB}"/>
    <cellStyle name="Komma 3 3 2 4 3 2 2" xfId="15109" xr:uid="{AD51793C-86A4-43B4-AD00-0BB87E2A8185}"/>
    <cellStyle name="Komma 3 3 2 4 3 2_DataSet" xfId="15110" xr:uid="{07B44C3C-5652-4FBF-B269-FFE8FB721FF1}"/>
    <cellStyle name="Komma 3 3 2 4 3 3" xfId="15111" xr:uid="{EF49EC13-4ED1-4111-8B05-31BC33CAB8F3}"/>
    <cellStyle name="Komma 3 3 2 4 3_DataSet" xfId="15112" xr:uid="{7A288E65-FE04-436B-8693-EA2EF5FF35C8}"/>
    <cellStyle name="Komma 3 3 2 4 4" xfId="15113" xr:uid="{17D4C2A2-C50B-4557-A652-2BAB7C4AD3D8}"/>
    <cellStyle name="Komma 3 3 2 4 4 2" xfId="15114" xr:uid="{4363332E-46D8-408A-AB8F-B5EEF4C0C988}"/>
    <cellStyle name="Komma 3 3 2 4 4_DataSet" xfId="15115" xr:uid="{B68584F3-8F70-448A-A651-943552E5D680}"/>
    <cellStyle name="Komma 3 3 2 4 5" xfId="15116" xr:uid="{D166AC6A-277D-430F-978A-C90382C36FF4}"/>
    <cellStyle name="Komma 3 3 2 4_DataSet" xfId="15117" xr:uid="{1332DF4D-3856-452D-9F26-CD11E4EB55FC}"/>
    <cellStyle name="Komma 3 3 2 5" xfId="15118" xr:uid="{E3C8FE80-9F03-4BAE-B94B-FD501379531B}"/>
    <cellStyle name="Komma 3 3 2 5 2" xfId="15119" xr:uid="{6E897FDB-64D3-484F-827E-B875847835E5}"/>
    <cellStyle name="Komma 3 3 2 5 2 2" xfId="15120" xr:uid="{5F360265-7B7B-4D8F-A0B1-8DDC9CDFFE56}"/>
    <cellStyle name="Komma 3 3 2 5 2 2 2" xfId="15121" xr:uid="{AB2E56C8-7339-4EAE-8BB1-0A7AAFEC9BD5}"/>
    <cellStyle name="Komma 3 3 2 5 2 2_DataSet" xfId="15122" xr:uid="{F69D8EDB-4DDD-4318-B23C-9A7C9575929C}"/>
    <cellStyle name="Komma 3 3 2 5 2 3" xfId="15123" xr:uid="{DADE6E75-BFFC-490E-BEFE-8AEA09805EF0}"/>
    <cellStyle name="Komma 3 3 2 5 2_DataSet" xfId="15124" xr:uid="{AFC444B3-3047-43E2-B679-BFEC4CF97D65}"/>
    <cellStyle name="Komma 3 3 2 5 3" xfId="15125" xr:uid="{48FC8E82-8829-481F-B4A4-2DE3F881EC43}"/>
    <cellStyle name="Komma 3 3 2 5 3 2" xfId="15126" xr:uid="{920FB203-3866-47B4-94A2-E5F544549156}"/>
    <cellStyle name="Komma 3 3 2 5 3_DataSet" xfId="15127" xr:uid="{5B3D31C0-DBFC-418B-9139-5391C32389CC}"/>
    <cellStyle name="Komma 3 3 2 5 4" xfId="15128" xr:uid="{BFD03EFA-1E4C-4704-881F-9AABCE2B5B81}"/>
    <cellStyle name="Komma 3 3 2 5_DataSet" xfId="15129" xr:uid="{5CD31A09-532E-47D0-99A0-965050446C6D}"/>
    <cellStyle name="Komma 3 3 2 6" xfId="15130" xr:uid="{FC13CDAF-FF11-4B05-A656-340141006285}"/>
    <cellStyle name="Komma 3 3 2 6 2" xfId="15131" xr:uid="{B99930F5-EBB2-40C2-BED2-836CCFE87CA4}"/>
    <cellStyle name="Komma 3 3 2 6 2 2" xfId="15132" xr:uid="{A817DB7D-A6EE-4FC8-9D57-D1A62B8C38C3}"/>
    <cellStyle name="Komma 3 3 2 6 2_DataSet" xfId="15133" xr:uid="{BFD55323-F624-4842-97D9-60B156B205B8}"/>
    <cellStyle name="Komma 3 3 2 6 3" xfId="15134" xr:uid="{2BC47225-F07C-4601-9900-129DB3F5690D}"/>
    <cellStyle name="Komma 3 3 2 6_DataSet" xfId="15135" xr:uid="{E4AFFA11-132A-472F-BEE9-47CF095B1233}"/>
    <cellStyle name="Komma 3 3 2 7" xfId="15136" xr:uid="{808864BB-8E0B-44BD-AF84-F6183FCE2EAD}"/>
    <cellStyle name="Komma 3 3 2 7 2" xfId="15137" xr:uid="{D4EAA30D-0A85-4813-AFFF-B41012AAA0FB}"/>
    <cellStyle name="Komma 3 3 2 7_DataSet" xfId="15138" xr:uid="{A0240F44-755A-498A-98E5-EA390FE5E94D}"/>
    <cellStyle name="Komma 3 3 2 8" xfId="15139" xr:uid="{C6D34FC9-B688-4D0D-A2E5-463B3C29D10F}"/>
    <cellStyle name="Komma 3 3 2_DataSet" xfId="15140" xr:uid="{D1EAC600-827C-4C17-B0A1-BB047291FF8A}"/>
    <cellStyle name="Komma 3 3 3" xfId="15141" xr:uid="{B2B9F17F-35A0-4EBC-B92D-594356902379}"/>
    <cellStyle name="Komma 3 3 3 2" xfId="15142" xr:uid="{8CC51626-F8AB-47C3-AFEB-5414541536FC}"/>
    <cellStyle name="Komma 3 3 3 2 2" xfId="15143" xr:uid="{B6B9A44C-A3BB-41B2-BA00-13E6252721C2}"/>
    <cellStyle name="Komma 3 3 3 2 2 2" xfId="15144" xr:uid="{5452C40E-0354-4A17-BE8B-4C54322BCA38}"/>
    <cellStyle name="Komma 3 3 3 2 2 2 2" xfId="15145" xr:uid="{B4011A6F-69DF-49A9-BD6C-D5039CE21080}"/>
    <cellStyle name="Komma 3 3 3 2 2 2 2 2" xfId="15146" xr:uid="{1E8284B7-CFED-4F38-B17E-F9675E9C7ED2}"/>
    <cellStyle name="Komma 3 3 3 2 2 2 2_DataSet" xfId="15147" xr:uid="{28D10162-0A95-42BB-B195-7F4887333EE2}"/>
    <cellStyle name="Komma 3 3 3 2 2 2 3" xfId="15148" xr:uid="{E2FCF7EE-AC8F-412D-926F-D3D1D36B92E7}"/>
    <cellStyle name="Komma 3 3 3 2 2 2_DataSet" xfId="15149" xr:uid="{265D72E6-AE25-4991-B610-BFF5AEBD4BF3}"/>
    <cellStyle name="Komma 3 3 3 2 2 3" xfId="15150" xr:uid="{422C74AA-D8C2-4AB6-9CCC-6D964F450595}"/>
    <cellStyle name="Komma 3 3 3 2 2 3 2" xfId="15151" xr:uid="{07B45630-A2D8-4F0E-B0C0-496F68EB1026}"/>
    <cellStyle name="Komma 3 3 3 2 2 3_DataSet" xfId="15152" xr:uid="{1FC8AD20-48A0-4C0C-BF2B-3C090DD5052D}"/>
    <cellStyle name="Komma 3 3 3 2 2 4" xfId="15153" xr:uid="{17C70DC5-6929-492F-AAB3-F437145CB1EE}"/>
    <cellStyle name="Komma 3 3 3 2 2_DataSet" xfId="15154" xr:uid="{C135A173-CF40-47CA-9B7C-553E5DA4C695}"/>
    <cellStyle name="Komma 3 3 3 2 3" xfId="15155" xr:uid="{EA9F87F4-116C-443F-8A94-63CC8409EB5C}"/>
    <cellStyle name="Komma 3 3 3 2 3 2" xfId="15156" xr:uid="{1A1B3FF2-566A-430C-B082-4D4BC9087D5E}"/>
    <cellStyle name="Komma 3 3 3 2 3 2 2" xfId="15157" xr:uid="{B1351A6A-6C75-4FE0-ABDA-E9A2ADE9E3D6}"/>
    <cellStyle name="Komma 3 3 3 2 3 2_DataSet" xfId="15158" xr:uid="{83C2D685-1815-436C-90ED-92BECE30218F}"/>
    <cellStyle name="Komma 3 3 3 2 3 3" xfId="15159" xr:uid="{9458E804-28CE-48DA-B7EC-55FAFAE14D99}"/>
    <cellStyle name="Komma 3 3 3 2 3_DataSet" xfId="15160" xr:uid="{19688CB6-39B9-4696-BAD4-C9886319E6E6}"/>
    <cellStyle name="Komma 3 3 3 2 4" xfId="15161" xr:uid="{B1400377-BA58-4CF8-8AC9-521E32A6AD59}"/>
    <cellStyle name="Komma 3 3 3 2 4 2" xfId="15162" xr:uid="{876EA0E0-1ADF-418D-B29F-B9CA5CB022E4}"/>
    <cellStyle name="Komma 3 3 3 2 4_DataSet" xfId="15163" xr:uid="{49ADB7A2-3EFA-442B-B22F-D0885E0CE7F1}"/>
    <cellStyle name="Komma 3 3 3 2 5" xfId="15164" xr:uid="{711C1149-B86C-4264-84F6-027428B254A2}"/>
    <cellStyle name="Komma 3 3 3 2_DataSet" xfId="15165" xr:uid="{A86CC274-FEE9-4086-8462-E88165E8A2C8}"/>
    <cellStyle name="Komma 3 3 3 3" xfId="15166" xr:uid="{A3E10DD9-D230-47A7-B1E9-4B398FF60EB0}"/>
    <cellStyle name="Komma 3 3 3 3 2" xfId="15167" xr:uid="{194F961A-5C22-4FBD-900A-382B8226FC2B}"/>
    <cellStyle name="Komma 3 3 3 3 2 2" xfId="15168" xr:uid="{F56E7AB6-F866-4ABA-928D-4C7A014D9EF6}"/>
    <cellStyle name="Komma 3 3 3 3 2 2 2" xfId="15169" xr:uid="{ADB7D862-81C0-4413-A457-456A112AB9B8}"/>
    <cellStyle name="Komma 3 3 3 3 2 2_DataSet" xfId="15170" xr:uid="{A8C8B78F-FB07-44C6-BB70-39AE0A36321F}"/>
    <cellStyle name="Komma 3 3 3 3 2 3" xfId="15171" xr:uid="{94D927CE-5756-4917-BC15-00D1E766C121}"/>
    <cellStyle name="Komma 3 3 3 3 2_DataSet" xfId="15172" xr:uid="{87A8EDE7-0E78-4414-8A69-C023EB74F75C}"/>
    <cellStyle name="Komma 3 3 3 3 3" xfId="15173" xr:uid="{C1CC0170-C95C-4746-A396-5D2D268E697B}"/>
    <cellStyle name="Komma 3 3 3 3 3 2" xfId="15174" xr:uid="{1F129315-0564-4B4B-BE0E-42BA468724B2}"/>
    <cellStyle name="Komma 3 3 3 3 3_DataSet" xfId="15175" xr:uid="{B1A39E0E-33E1-4111-9FE4-AAE1E676DE35}"/>
    <cellStyle name="Komma 3 3 3 3 4" xfId="15176" xr:uid="{DAEB385E-E240-4C93-B2F3-FFC0DFA9839B}"/>
    <cellStyle name="Komma 3 3 3 3_DataSet" xfId="15177" xr:uid="{9A61A201-7797-4706-B337-BE6547911CDB}"/>
    <cellStyle name="Komma 3 3 3 4" xfId="15178" xr:uid="{969096E0-611E-482A-B479-497B30B66F4F}"/>
    <cellStyle name="Komma 3 3 3 4 2" xfId="15179" xr:uid="{D91330DD-9031-43E2-B11E-D2CA3119C6B9}"/>
    <cellStyle name="Komma 3 3 3 4 2 2" xfId="15180" xr:uid="{26BA7F2A-490F-48B4-AA56-F5323ACA3535}"/>
    <cellStyle name="Komma 3 3 3 4 2_DataSet" xfId="15181" xr:uid="{47BDCBE3-61E1-413A-83D5-78DAD13E3466}"/>
    <cellStyle name="Komma 3 3 3 4 3" xfId="15182" xr:uid="{C87D0308-279C-42E7-B553-95AB70DEE1FA}"/>
    <cellStyle name="Komma 3 3 3 4_DataSet" xfId="15183" xr:uid="{E1EDFB3F-0DBD-497F-BF8D-9E686379F75D}"/>
    <cellStyle name="Komma 3 3 3 5" xfId="15184" xr:uid="{D5262BFB-1176-4054-9542-B49637D91517}"/>
    <cellStyle name="Komma 3 3 3 5 2" xfId="15185" xr:uid="{FF1A1D45-5725-4B71-97DC-0852508ED2A5}"/>
    <cellStyle name="Komma 3 3 3 5_DataSet" xfId="15186" xr:uid="{9A68A27F-C85C-4AD9-8380-FF89800E7AE9}"/>
    <cellStyle name="Komma 3 3 3 6" xfId="15187" xr:uid="{B28066AC-DB86-4AD4-98E9-2CC063EA8A1B}"/>
    <cellStyle name="Komma 3 3 3_DataSet" xfId="15188" xr:uid="{8C8429EB-54EA-4F3D-9EA2-1FFA99A48B70}"/>
    <cellStyle name="Komma 3 3 4" xfId="15189" xr:uid="{01FF09E5-CE22-436E-AEAE-39D79B9C43AC}"/>
    <cellStyle name="Komma 3 3 4 2" xfId="15190" xr:uid="{1589ECA9-5039-4377-B615-E84FD1C00C0D}"/>
    <cellStyle name="Komma 3 3 4 2 2" xfId="15191" xr:uid="{0A9F5D49-3332-4B7E-94EC-82C9B712FE76}"/>
    <cellStyle name="Komma 3 3 4 2 2 2" xfId="15192" xr:uid="{6C2E42E6-E190-458A-BE24-DCF62CDEAF60}"/>
    <cellStyle name="Komma 3 3 4 2 2 2 2" xfId="15193" xr:uid="{A7F4C59B-6663-4862-B95C-534B66DC1FEC}"/>
    <cellStyle name="Komma 3 3 4 2 2 2 2 2" xfId="15194" xr:uid="{F8CF383E-E0C3-4D45-B672-4833369A7E04}"/>
    <cellStyle name="Komma 3 3 4 2 2 2 2_DataSet" xfId="15195" xr:uid="{0802F544-66DA-44E5-A923-5CEB3F7D95B6}"/>
    <cellStyle name="Komma 3 3 4 2 2 2 3" xfId="15196" xr:uid="{D065A17B-E3CB-4423-86F1-B90C8CB10A62}"/>
    <cellStyle name="Komma 3 3 4 2 2 2_DataSet" xfId="15197" xr:uid="{8E9965F6-671D-4979-98BC-2129D57BA293}"/>
    <cellStyle name="Komma 3 3 4 2 2 3" xfId="15198" xr:uid="{1A4BFF99-0D7A-466A-B723-3CF878C75239}"/>
    <cellStyle name="Komma 3 3 4 2 2 3 2" xfId="15199" xr:uid="{F1D84029-4FEE-474E-A850-608A950B3B9B}"/>
    <cellStyle name="Komma 3 3 4 2 2 3_DataSet" xfId="15200" xr:uid="{BC3B8B33-3134-4ED4-9576-45A10AED64E7}"/>
    <cellStyle name="Komma 3 3 4 2 2 4" xfId="15201" xr:uid="{CED0D879-5D2C-4BCA-BEE9-55634F62C658}"/>
    <cellStyle name="Komma 3 3 4 2 2_DataSet" xfId="15202" xr:uid="{1D03ADD3-561B-4143-B9C4-C9529CE75ADB}"/>
    <cellStyle name="Komma 3 3 4 2 3" xfId="15203" xr:uid="{777752FE-E8CF-41BB-852B-224E5E0F7AA3}"/>
    <cellStyle name="Komma 3 3 4 2 3 2" xfId="15204" xr:uid="{64970586-1FB1-4C22-BE37-08E35CB9CB01}"/>
    <cellStyle name="Komma 3 3 4 2 3 2 2" xfId="15205" xr:uid="{46869A7D-812E-4B16-85F1-9B12859F8509}"/>
    <cellStyle name="Komma 3 3 4 2 3 2_DataSet" xfId="15206" xr:uid="{1C07DE96-8772-4AED-924F-6F52D3D3FE01}"/>
    <cellStyle name="Komma 3 3 4 2 3 3" xfId="15207" xr:uid="{2E5F6EFB-1284-4C04-948B-35F61203C1E4}"/>
    <cellStyle name="Komma 3 3 4 2 3_DataSet" xfId="15208" xr:uid="{3A7371FB-EC23-4B6E-8A7E-467ABBC82B55}"/>
    <cellStyle name="Komma 3 3 4 2 4" xfId="15209" xr:uid="{2566180A-EF54-43A0-B097-4992B52E5E4B}"/>
    <cellStyle name="Komma 3 3 4 2 4 2" xfId="15210" xr:uid="{F2CA2954-4B78-4569-BFFA-8F000F65323F}"/>
    <cellStyle name="Komma 3 3 4 2 4_DataSet" xfId="15211" xr:uid="{22D9D775-A57D-4AD7-97E9-69B2FE1B34F5}"/>
    <cellStyle name="Komma 3 3 4 2 5" xfId="15212" xr:uid="{3E454FF5-4CD4-4BDE-88B4-7DB669C64333}"/>
    <cellStyle name="Komma 3 3 4 2_DataSet" xfId="15213" xr:uid="{DE09A71B-FFE8-4F2F-9A45-28DC149E0067}"/>
    <cellStyle name="Komma 3 3 4 3" xfId="15214" xr:uid="{45E67660-075E-4E1D-9653-AB4C7D701447}"/>
    <cellStyle name="Komma 3 3 4 3 2" xfId="15215" xr:uid="{415C175C-72BF-4488-8785-E361CDA2BE6B}"/>
    <cellStyle name="Komma 3 3 4 3 2 2" xfId="15216" xr:uid="{3B687C8B-00F8-45C4-B0A9-96CE8B8D83F2}"/>
    <cellStyle name="Komma 3 3 4 3 2 2 2" xfId="15217" xr:uid="{E53D5C18-3C1C-4CCE-A084-4F7F1DA5C092}"/>
    <cellStyle name="Komma 3 3 4 3 2 2_DataSet" xfId="15218" xr:uid="{AA0E21CC-5A2B-41B1-B91A-BE8F5BD36574}"/>
    <cellStyle name="Komma 3 3 4 3 2 3" xfId="15219" xr:uid="{C0F5BB8D-9A7B-4C00-886F-076235522FE9}"/>
    <cellStyle name="Komma 3 3 4 3 2_DataSet" xfId="15220" xr:uid="{632C7ED3-521A-4285-BA1E-3BD20D54803F}"/>
    <cellStyle name="Komma 3 3 4 3 3" xfId="15221" xr:uid="{82C06472-FD56-4CC8-81BB-76E32FC0FA4F}"/>
    <cellStyle name="Komma 3 3 4 3 3 2" xfId="15222" xr:uid="{31717A92-AF99-4802-AB0C-67B9DDD8C642}"/>
    <cellStyle name="Komma 3 3 4 3 3_DataSet" xfId="15223" xr:uid="{D6E5F0BF-F448-4FD6-9ACC-7D1E0BB37EAC}"/>
    <cellStyle name="Komma 3 3 4 3 4" xfId="15224" xr:uid="{F0D22C33-8B78-4443-88C4-F35248546DB6}"/>
    <cellStyle name="Komma 3 3 4 3_DataSet" xfId="15225" xr:uid="{9CAFF45C-ED40-4548-A65A-38430D395CA9}"/>
    <cellStyle name="Komma 3 3 4 4" xfId="15226" xr:uid="{B7626BD2-7C3C-4AF9-8DC6-41C183EEFBCD}"/>
    <cellStyle name="Komma 3 3 4 4 2" xfId="15227" xr:uid="{C62C1405-5C88-42C6-A605-3FE62ABCA0A1}"/>
    <cellStyle name="Komma 3 3 4 4 2 2" xfId="15228" xr:uid="{0153544B-93C3-4593-8DAD-37D9384DDD8C}"/>
    <cellStyle name="Komma 3 3 4 4 2_DataSet" xfId="15229" xr:uid="{76346C76-6663-4702-8AA9-C6260326957F}"/>
    <cellStyle name="Komma 3 3 4 4 3" xfId="15230" xr:uid="{1FF8AA4A-E9C6-4A98-B0FD-BBF6D1591057}"/>
    <cellStyle name="Komma 3 3 4 4_DataSet" xfId="15231" xr:uid="{B061D4B6-FDA8-4F2B-9F9B-5A09DDAF9D87}"/>
    <cellStyle name="Komma 3 3 4 5" xfId="15232" xr:uid="{B37F030A-16C4-4A50-B408-9D0D75B95468}"/>
    <cellStyle name="Komma 3 3 4 5 2" xfId="15233" xr:uid="{0A76D3F2-C66D-4162-A7BB-B2D69246D579}"/>
    <cellStyle name="Komma 3 3 4 5_DataSet" xfId="15234" xr:uid="{4ED0F171-14A8-4BC4-A58C-74FE40382075}"/>
    <cellStyle name="Komma 3 3 4 6" xfId="15235" xr:uid="{ACF730F3-3307-475D-8299-F995B81D095E}"/>
    <cellStyle name="Komma 3 3 4_DataSet" xfId="15236" xr:uid="{94ED31EB-ED0B-4799-B8CF-EB8BF0DE78D7}"/>
    <cellStyle name="Komma 3 3 5" xfId="15237" xr:uid="{837B015A-2BFC-4B2F-9E0E-A2A42B7CEB5F}"/>
    <cellStyle name="Komma 3 3 5 2" xfId="15238" xr:uid="{E5E52488-6A9E-434F-847B-91CD90AA9C66}"/>
    <cellStyle name="Komma 3 3 5 2 2" xfId="15239" xr:uid="{76061120-F33B-47CC-B2C6-E332C0A36C2B}"/>
    <cellStyle name="Komma 3 3 5 2 2 2" xfId="15240" xr:uid="{ADE58633-E810-4C9C-8242-10010B8B3E53}"/>
    <cellStyle name="Komma 3 3 5 2 2 2 2" xfId="15241" xr:uid="{136FE191-6CA1-4F89-BD9B-528AF3A4AF67}"/>
    <cellStyle name="Komma 3 3 5 2 2 2_DataSet" xfId="15242" xr:uid="{38278572-E366-49BE-A1AE-818F8993C269}"/>
    <cellStyle name="Komma 3 3 5 2 2 3" xfId="15243" xr:uid="{702C06E0-C19A-469D-9A03-C87494BAAFD5}"/>
    <cellStyle name="Komma 3 3 5 2 2_DataSet" xfId="15244" xr:uid="{95E2E09E-B223-4FD5-A820-14F677BEB621}"/>
    <cellStyle name="Komma 3 3 5 2 3" xfId="15245" xr:uid="{109F26D7-A448-4113-864E-33B8E7DC9EF9}"/>
    <cellStyle name="Komma 3 3 5 2 3 2" xfId="15246" xr:uid="{9865037F-3F25-4992-852E-89B05EE9304B}"/>
    <cellStyle name="Komma 3 3 5 2 3_DataSet" xfId="15247" xr:uid="{C1007D36-02C9-445B-8B55-5284D8C3219C}"/>
    <cellStyle name="Komma 3 3 5 2 4" xfId="15248" xr:uid="{29D0A5A5-EDF6-4F28-A4DC-FEE6F73875B3}"/>
    <cellStyle name="Komma 3 3 5 2_DataSet" xfId="15249" xr:uid="{E563FD36-9BF6-42EC-B42C-1093B361BCE1}"/>
    <cellStyle name="Komma 3 3 5 3" xfId="15250" xr:uid="{44830247-9F97-4B51-BEEB-02F818AE0FB3}"/>
    <cellStyle name="Komma 3 3 5 3 2" xfId="15251" xr:uid="{DD321B03-BA98-4DF1-B138-3D94A4E244B1}"/>
    <cellStyle name="Komma 3 3 5 3 2 2" xfId="15252" xr:uid="{82C089E0-7C97-46AD-9D24-B0E11FD58CE4}"/>
    <cellStyle name="Komma 3 3 5 3 2_DataSet" xfId="15253" xr:uid="{A890A306-88E2-4AD2-95D4-75465036987D}"/>
    <cellStyle name="Komma 3 3 5 3 3" xfId="15254" xr:uid="{06714D78-C051-44AB-A452-CA2B977A6726}"/>
    <cellStyle name="Komma 3 3 5 3_DataSet" xfId="15255" xr:uid="{978CAEA8-9196-449E-874A-DA5DF4F0D572}"/>
    <cellStyle name="Komma 3 3 5 4" xfId="15256" xr:uid="{D458D018-3199-41CE-A724-9D5943944F8E}"/>
    <cellStyle name="Komma 3 3 5 4 2" xfId="15257" xr:uid="{6AC326CA-4C19-4B09-8348-FD44202B8C28}"/>
    <cellStyle name="Komma 3 3 5 4_DataSet" xfId="15258" xr:uid="{12CC1D3F-8E41-4D96-A790-E83E9D173D59}"/>
    <cellStyle name="Komma 3 3 5 5" xfId="15259" xr:uid="{8CAC213B-B610-4531-9052-6EB882728F71}"/>
    <cellStyle name="Komma 3 3 5_DataSet" xfId="15260" xr:uid="{454BD287-231A-4643-9C1F-B7B80A332F25}"/>
    <cellStyle name="Komma 3 3 6" xfId="15261" xr:uid="{152EAFD9-AD8C-4B54-9A10-F94B18F449AC}"/>
    <cellStyle name="Komma 3 3 6 2" xfId="15262" xr:uid="{B6248934-379A-4A6F-8182-AD7371C6E090}"/>
    <cellStyle name="Komma 3 3 6 2 2" xfId="15263" xr:uid="{57C19BD8-3BD3-4C61-A217-F5A2DC0F971D}"/>
    <cellStyle name="Komma 3 3 6 2 2 2" xfId="15264" xr:uid="{02D23A7C-4491-4EFA-ACAB-005DDACDD8AD}"/>
    <cellStyle name="Komma 3 3 6 2 2_DataSet" xfId="15265" xr:uid="{3A7F1A01-FEA6-4991-9125-8C42DB4F293E}"/>
    <cellStyle name="Komma 3 3 6 2 3" xfId="15266" xr:uid="{5ECF1F54-0B0E-4715-B2FD-97D63C2D8D4E}"/>
    <cellStyle name="Komma 3 3 6 2_DataSet" xfId="15267" xr:uid="{3CA27102-D71A-4D65-B841-ABAF5A7DAC7F}"/>
    <cellStyle name="Komma 3 3 6 3" xfId="15268" xr:uid="{557B7E45-17A9-49A9-9637-8D76C9E36408}"/>
    <cellStyle name="Komma 3 3 6 3 2" xfId="15269" xr:uid="{9762E37C-518B-443C-BC5F-F50952E73C1B}"/>
    <cellStyle name="Komma 3 3 6 3_DataSet" xfId="15270" xr:uid="{D3552297-25FF-4105-8520-4DF064411489}"/>
    <cellStyle name="Komma 3 3 6 4" xfId="15271" xr:uid="{54FBC585-173A-4FFB-93F4-56150EBA8712}"/>
    <cellStyle name="Komma 3 3 6_DataSet" xfId="15272" xr:uid="{1227137B-34C1-40C8-9199-B56D6FE7DDBF}"/>
    <cellStyle name="Komma 3 3 7" xfId="15273" xr:uid="{9D4638A1-09A7-4E0C-A042-A8249B155F53}"/>
    <cellStyle name="Komma 3 3 7 2" xfId="15274" xr:uid="{B78EA647-3EE7-4AF3-B3F5-B7E9B70F77C2}"/>
    <cellStyle name="Komma 3 3 7 2 2" xfId="15275" xr:uid="{8A8183AD-6163-4C9E-B250-7BC371450733}"/>
    <cellStyle name="Komma 3 3 7 2_DataSet" xfId="15276" xr:uid="{067CB139-3AC1-4E8C-989F-E14C48BDA5E7}"/>
    <cellStyle name="Komma 3 3 7 3" xfId="15277" xr:uid="{3BA2D986-AE50-4F46-A8BF-CED8D8B9B7C5}"/>
    <cellStyle name="Komma 3 3 7_DataSet" xfId="15278" xr:uid="{44D11F44-C343-4063-9D7A-4743DDED9A4F}"/>
    <cellStyle name="Komma 3 3 8" xfId="15279" xr:uid="{81CFC885-1B31-42D4-97A0-39D33254CBCD}"/>
    <cellStyle name="Komma 3 3 8 2" xfId="15280" xr:uid="{FD6C4984-DF8B-48B3-9EE7-C252AD7C2486}"/>
    <cellStyle name="Komma 3 3 8_DataSet" xfId="15281" xr:uid="{8AAAD520-C46D-4531-BEAF-7D8164AC88BA}"/>
    <cellStyle name="Komma 3 3 9" xfId="15282" xr:uid="{8733D771-C185-438A-A04F-F08355297577}"/>
    <cellStyle name="Komma 3 3_DataSet" xfId="15283" xr:uid="{B3EFAAB0-3F60-44A2-B08F-B8F549EB508A}"/>
    <cellStyle name="Komma 3 4" xfId="15284" xr:uid="{6006C565-42F2-4B31-BFAF-63F1F3AB3FF1}"/>
    <cellStyle name="Komma 3 4 2" xfId="15285" xr:uid="{ECBF81F4-6A2B-4344-AAC2-DCAF126A5029}"/>
    <cellStyle name="Komma 3 4 2 2" xfId="15286" xr:uid="{358EDB4E-A4CA-4EC3-95CF-42E3259F7E91}"/>
    <cellStyle name="Komma 3 4 2 2 2" xfId="15287" xr:uid="{951B5D55-83B2-4952-B202-5F25B7E2CF6C}"/>
    <cellStyle name="Komma 3 4 2 2 2 2" xfId="15288" xr:uid="{679A9E1E-B9D1-4D0F-BEC2-4C5AE4BA6BFC}"/>
    <cellStyle name="Komma 3 4 2 2 2 2 2" xfId="15289" xr:uid="{24F62466-50C1-4D7F-8609-C59379579AE1}"/>
    <cellStyle name="Komma 3 4 2 2 2 2 2 2" xfId="15290" xr:uid="{C152FFB3-EE80-4435-8A8B-DF66DF39FA24}"/>
    <cellStyle name="Komma 3 4 2 2 2 2 2 2 2" xfId="15291" xr:uid="{F37D49CF-282C-4702-954C-D4899D101736}"/>
    <cellStyle name="Komma 3 4 2 2 2 2 2 2_DataSet" xfId="15292" xr:uid="{F67D6C45-9D2B-4D08-87A7-3C67E59D8244}"/>
    <cellStyle name="Komma 3 4 2 2 2 2 2 3" xfId="15293" xr:uid="{0B06484E-C59B-4570-ABCA-FEE069DA14E8}"/>
    <cellStyle name="Komma 3 4 2 2 2 2 2_DataSet" xfId="15294" xr:uid="{26304B45-1167-4731-9D31-A6F15AF8B009}"/>
    <cellStyle name="Komma 3 4 2 2 2 2 3" xfId="15295" xr:uid="{E39E7472-538E-40B2-A3A4-A5F6DAEB747C}"/>
    <cellStyle name="Komma 3 4 2 2 2 2 3 2" xfId="15296" xr:uid="{A8332670-1EF3-4555-BD40-660072F06657}"/>
    <cellStyle name="Komma 3 4 2 2 2 2 3_DataSet" xfId="15297" xr:uid="{A6BC5C51-6F34-4521-917C-C05FE8BD6DA2}"/>
    <cellStyle name="Komma 3 4 2 2 2 2 4" xfId="15298" xr:uid="{ABCB8CE3-302E-496B-8F73-9956BEDE53E4}"/>
    <cellStyle name="Komma 3 4 2 2 2 2_DataSet" xfId="15299" xr:uid="{E9F48813-A2A4-4DD8-8968-A50C4E44643E}"/>
    <cellStyle name="Komma 3 4 2 2 2 3" xfId="15300" xr:uid="{4A58AA24-48D0-42DC-A28F-D6BFACE0A29A}"/>
    <cellStyle name="Komma 3 4 2 2 2 3 2" xfId="15301" xr:uid="{9D1496A1-CC94-4053-9D11-9EC41A919D8C}"/>
    <cellStyle name="Komma 3 4 2 2 2 3 2 2" xfId="15302" xr:uid="{8992D8CC-30CD-4813-8B8E-655FE0274B17}"/>
    <cellStyle name="Komma 3 4 2 2 2 3 2_DataSet" xfId="15303" xr:uid="{C6DA145D-4606-42C8-8F16-EFA240D3A6D7}"/>
    <cellStyle name="Komma 3 4 2 2 2 3 3" xfId="15304" xr:uid="{B618125F-F6D3-42D3-9380-D3FCEAB4BD87}"/>
    <cellStyle name="Komma 3 4 2 2 2 3_DataSet" xfId="15305" xr:uid="{8ED704A0-FBBD-474F-B3E0-C6CFFB30B05E}"/>
    <cellStyle name="Komma 3 4 2 2 2 4" xfId="15306" xr:uid="{2CC85B45-8334-4DC2-86C1-60D2419D5F11}"/>
    <cellStyle name="Komma 3 4 2 2 2 4 2" xfId="15307" xr:uid="{0AE4491C-988C-4CC3-BBA6-9EBFCE5BC736}"/>
    <cellStyle name="Komma 3 4 2 2 2 4_DataSet" xfId="15308" xr:uid="{B2F9474E-55EA-46BA-A59C-C427567734B0}"/>
    <cellStyle name="Komma 3 4 2 2 2 5" xfId="15309" xr:uid="{ADAE0A8B-8C25-4516-B270-4EC73DB0B8C0}"/>
    <cellStyle name="Komma 3 4 2 2 2_DataSet" xfId="15310" xr:uid="{D3D50338-A7A6-4CB7-9165-73872631B2CD}"/>
    <cellStyle name="Komma 3 4 2 2 3" xfId="15311" xr:uid="{890D475A-ACD3-4BCA-8B98-C8C5B997E96B}"/>
    <cellStyle name="Komma 3 4 2 2 3 2" xfId="15312" xr:uid="{71E928EE-31F1-41C9-9A6E-B2CA3CC16FBA}"/>
    <cellStyle name="Komma 3 4 2 2 3 2 2" xfId="15313" xr:uid="{4EA7FF59-1AB4-496E-8C49-6FF1FCE32B44}"/>
    <cellStyle name="Komma 3 4 2 2 3 2 2 2" xfId="15314" xr:uid="{A0DE1064-E264-470D-B2E9-29D110F15438}"/>
    <cellStyle name="Komma 3 4 2 2 3 2 2_DataSet" xfId="15315" xr:uid="{EDD95859-2F38-4C87-94F2-E0D922001DBA}"/>
    <cellStyle name="Komma 3 4 2 2 3 2 3" xfId="15316" xr:uid="{C73B01AC-BFE6-4824-A687-786CC3C714BA}"/>
    <cellStyle name="Komma 3 4 2 2 3 2_DataSet" xfId="15317" xr:uid="{F2DF36E7-C944-43BA-AABF-3BF984491698}"/>
    <cellStyle name="Komma 3 4 2 2 3 3" xfId="15318" xr:uid="{A3E38E2D-00CB-40A7-92EF-7D56843B535E}"/>
    <cellStyle name="Komma 3 4 2 2 3 3 2" xfId="15319" xr:uid="{2A9F25E6-DC5B-40CF-B9C7-0CD3A9FE9437}"/>
    <cellStyle name="Komma 3 4 2 2 3 3_DataSet" xfId="15320" xr:uid="{CEBADDFB-D954-41CD-94E2-AFF5A74171C0}"/>
    <cellStyle name="Komma 3 4 2 2 3 4" xfId="15321" xr:uid="{68134CA9-8EDE-4531-93BD-41FB926E2155}"/>
    <cellStyle name="Komma 3 4 2 2 3_DataSet" xfId="15322" xr:uid="{1BDF50F3-98D5-4660-BD4D-C8BC9321DECD}"/>
    <cellStyle name="Komma 3 4 2 2 4" xfId="15323" xr:uid="{18ADAF4B-F92A-4C44-8B0E-C100AA4FBDD1}"/>
    <cellStyle name="Komma 3 4 2 2 4 2" xfId="15324" xr:uid="{DA80A0CA-70D1-43BA-B6DB-66920187518C}"/>
    <cellStyle name="Komma 3 4 2 2 4 2 2" xfId="15325" xr:uid="{F7313DC4-E439-4EA4-B05E-AD614B0148A2}"/>
    <cellStyle name="Komma 3 4 2 2 4 2_DataSet" xfId="15326" xr:uid="{2D61D229-EA64-4F8D-B7B0-5D9DD07D22FF}"/>
    <cellStyle name="Komma 3 4 2 2 4 3" xfId="15327" xr:uid="{3FC30CD5-9716-442A-B374-41375D03BB1D}"/>
    <cellStyle name="Komma 3 4 2 2 4_DataSet" xfId="15328" xr:uid="{55579DCA-C556-44B7-A50F-82F3636A85DE}"/>
    <cellStyle name="Komma 3 4 2 2 5" xfId="15329" xr:uid="{6ED2DB69-6F39-4A11-9E6C-E0032FE736B8}"/>
    <cellStyle name="Komma 3 4 2 2 5 2" xfId="15330" xr:uid="{6BB0BD60-8748-4881-A9AB-CCB1CCE6083E}"/>
    <cellStyle name="Komma 3 4 2 2 5_DataSet" xfId="15331" xr:uid="{8C029A02-AC5B-444F-929D-FEB46F06BE4D}"/>
    <cellStyle name="Komma 3 4 2 2 6" xfId="15332" xr:uid="{C890DF8B-8E40-4026-923C-D86890519811}"/>
    <cellStyle name="Komma 3 4 2 2_DataSet" xfId="15333" xr:uid="{DC3F349E-C4B7-4F32-A679-74DA97209B0A}"/>
    <cellStyle name="Komma 3 4 2 3" xfId="15334" xr:uid="{D3AC8F7B-ADB9-4AB1-A11F-CF2D70767813}"/>
    <cellStyle name="Komma 3 4 2 3 2" xfId="15335" xr:uid="{8A578E5B-66DA-4670-8AC9-BFC551F419BE}"/>
    <cellStyle name="Komma 3 4 2 3 2 2" xfId="15336" xr:uid="{83EAB700-FFD9-4EA6-BB73-881F9B621E18}"/>
    <cellStyle name="Komma 3 4 2 3 2 2 2" xfId="15337" xr:uid="{62A3C0C8-733E-4043-A50B-BCE3697F181A}"/>
    <cellStyle name="Komma 3 4 2 3 2 2 2 2" xfId="15338" xr:uid="{E873FFB6-379E-48B2-8735-6E48D9AE5B03}"/>
    <cellStyle name="Komma 3 4 2 3 2 2 2 2 2" xfId="15339" xr:uid="{15493304-4F91-43BA-98D3-A78DC150C9CF}"/>
    <cellStyle name="Komma 3 4 2 3 2 2 2 2_DataSet" xfId="15340" xr:uid="{64F7E35B-8545-4135-81C3-39DF67D0B75A}"/>
    <cellStyle name="Komma 3 4 2 3 2 2 2 3" xfId="15341" xr:uid="{7C943A8D-9073-46EC-92ED-BA7863646660}"/>
    <cellStyle name="Komma 3 4 2 3 2 2 2_DataSet" xfId="15342" xr:uid="{09186E41-A1D7-4937-8526-DD1C54114A15}"/>
    <cellStyle name="Komma 3 4 2 3 2 2 3" xfId="15343" xr:uid="{8C353D10-FBEE-43BB-86CA-D2244852ACDC}"/>
    <cellStyle name="Komma 3 4 2 3 2 2 3 2" xfId="15344" xr:uid="{8484B009-472C-473D-A543-7FD8D9DF0100}"/>
    <cellStyle name="Komma 3 4 2 3 2 2 3_DataSet" xfId="15345" xr:uid="{AC9924A8-0F47-4990-B46D-BE1E1595EB75}"/>
    <cellStyle name="Komma 3 4 2 3 2 2 4" xfId="15346" xr:uid="{22CA9848-8D7B-40DD-AD23-402C91613D3C}"/>
    <cellStyle name="Komma 3 4 2 3 2 2_DataSet" xfId="15347" xr:uid="{59C9C0D0-E61C-4AF1-9F44-0229F3389BC1}"/>
    <cellStyle name="Komma 3 4 2 3 2 3" xfId="15348" xr:uid="{A721AD9B-41E6-4C7C-A23F-BA5173A4FE01}"/>
    <cellStyle name="Komma 3 4 2 3 2 3 2" xfId="15349" xr:uid="{43874878-D0AC-4D53-B625-A822EC9E88CA}"/>
    <cellStyle name="Komma 3 4 2 3 2 3 2 2" xfId="15350" xr:uid="{957764ED-7A42-489D-8233-0D6444B42430}"/>
    <cellStyle name="Komma 3 4 2 3 2 3 2_DataSet" xfId="15351" xr:uid="{70BBA29F-1790-46DC-A84C-D3359DE880FC}"/>
    <cellStyle name="Komma 3 4 2 3 2 3 3" xfId="15352" xr:uid="{1949CDEF-59CE-4B07-92D4-4F1582044298}"/>
    <cellStyle name="Komma 3 4 2 3 2 3_DataSet" xfId="15353" xr:uid="{54DF7EB5-712D-42A6-9F69-61D483182128}"/>
    <cellStyle name="Komma 3 4 2 3 2 4" xfId="15354" xr:uid="{9EB6F69C-A63F-407F-9695-DBDCD63AAAD6}"/>
    <cellStyle name="Komma 3 4 2 3 2 4 2" xfId="15355" xr:uid="{859F28DA-3087-467A-BE5B-471CC70419FC}"/>
    <cellStyle name="Komma 3 4 2 3 2 4_DataSet" xfId="15356" xr:uid="{3CD6EAC8-5B00-475E-B3B3-4C187A540059}"/>
    <cellStyle name="Komma 3 4 2 3 2 5" xfId="15357" xr:uid="{BF4FEF50-F2A4-44B1-A128-96506705BC42}"/>
    <cellStyle name="Komma 3 4 2 3 2_DataSet" xfId="15358" xr:uid="{24F40C20-01E2-42F6-9E22-5171F01EAB1D}"/>
    <cellStyle name="Komma 3 4 2 3 3" xfId="15359" xr:uid="{657F1B3E-5C03-4411-9F63-C9682F3F5585}"/>
    <cellStyle name="Komma 3 4 2 3 3 2" xfId="15360" xr:uid="{9FF84D9B-9BF9-4D09-BBD4-D466DA6A5BAC}"/>
    <cellStyle name="Komma 3 4 2 3 3 2 2" xfId="15361" xr:uid="{7043CFC6-57E7-457A-8248-D2AEC862C053}"/>
    <cellStyle name="Komma 3 4 2 3 3 2 2 2" xfId="15362" xr:uid="{8907BA88-0B41-4709-A7B5-09A393EAC388}"/>
    <cellStyle name="Komma 3 4 2 3 3 2 2_DataSet" xfId="15363" xr:uid="{E37BA5B1-69FE-4482-A8BE-8BDE4EFAC973}"/>
    <cellStyle name="Komma 3 4 2 3 3 2 3" xfId="15364" xr:uid="{D88FACBF-9F85-4489-A8DC-BA88ED929669}"/>
    <cellStyle name="Komma 3 4 2 3 3 2_DataSet" xfId="15365" xr:uid="{7B00A6D9-472F-4FBE-8936-E37460E01D0E}"/>
    <cellStyle name="Komma 3 4 2 3 3 3" xfId="15366" xr:uid="{2AD0B737-19A6-429B-9F94-B0933AB217F2}"/>
    <cellStyle name="Komma 3 4 2 3 3 3 2" xfId="15367" xr:uid="{CB675042-360B-4F62-AC74-F892C35EA74E}"/>
    <cellStyle name="Komma 3 4 2 3 3 3_DataSet" xfId="15368" xr:uid="{15B61B13-F6E7-4E2C-8FE1-D0CD71C136D6}"/>
    <cellStyle name="Komma 3 4 2 3 3 4" xfId="15369" xr:uid="{26225FA1-3CFA-4284-BC2B-D979B0A193D5}"/>
    <cellStyle name="Komma 3 4 2 3 3_DataSet" xfId="15370" xr:uid="{6EB970C7-E6AA-4D73-99FB-E38380C58E5C}"/>
    <cellStyle name="Komma 3 4 2 3 4" xfId="15371" xr:uid="{266ADA2C-C0CD-4C6A-A974-7DB4C0E6F7F7}"/>
    <cellStyle name="Komma 3 4 2 3 4 2" xfId="15372" xr:uid="{6718DB24-60E7-43EB-AADD-E446572DB164}"/>
    <cellStyle name="Komma 3 4 2 3 4 2 2" xfId="15373" xr:uid="{B255D15C-FE1C-4012-A009-0E6D8202F51B}"/>
    <cellStyle name="Komma 3 4 2 3 4 2_DataSet" xfId="15374" xr:uid="{5C804521-A882-4558-A9F4-19300AA07966}"/>
    <cellStyle name="Komma 3 4 2 3 4 3" xfId="15375" xr:uid="{86828228-A13C-486B-941D-B74822D2C609}"/>
    <cellStyle name="Komma 3 4 2 3 4_DataSet" xfId="15376" xr:uid="{D0EBC019-9458-4204-A528-F8ED5E97D947}"/>
    <cellStyle name="Komma 3 4 2 3 5" xfId="15377" xr:uid="{B7D47D24-EE85-4091-8E31-4D8C80AFF05D}"/>
    <cellStyle name="Komma 3 4 2 3 5 2" xfId="15378" xr:uid="{1B9E708D-20BB-42E1-93F6-89196765990F}"/>
    <cellStyle name="Komma 3 4 2 3 5_DataSet" xfId="15379" xr:uid="{CDA71CD1-3B46-438D-937A-47DE0DEC94FD}"/>
    <cellStyle name="Komma 3 4 2 3 6" xfId="15380" xr:uid="{D162ABC9-2982-477F-B253-A1562EA9081F}"/>
    <cellStyle name="Komma 3 4 2 3_DataSet" xfId="15381" xr:uid="{FA0D744B-6161-4D7A-80C4-ACD51545DC5E}"/>
    <cellStyle name="Komma 3 4 2 4" xfId="15382" xr:uid="{D0321A28-A616-4905-AEEA-B6F4688CE3C8}"/>
    <cellStyle name="Komma 3 4 2 4 2" xfId="15383" xr:uid="{F34AECF6-4F7D-4F18-8B7E-4FD435BB4A8A}"/>
    <cellStyle name="Komma 3 4 2 4 2 2" xfId="15384" xr:uid="{398D7213-A74E-44F1-9749-4D5D7A99F044}"/>
    <cellStyle name="Komma 3 4 2 4 2 2 2" xfId="15385" xr:uid="{B94C605F-FCAC-4991-8867-1466D478C31E}"/>
    <cellStyle name="Komma 3 4 2 4 2 2 2 2" xfId="15386" xr:uid="{65DD6B1C-B952-413F-9390-2012969B5602}"/>
    <cellStyle name="Komma 3 4 2 4 2 2 2_DataSet" xfId="15387" xr:uid="{D9BC2445-9E13-4BFA-A5CF-71FC1469D177}"/>
    <cellStyle name="Komma 3 4 2 4 2 2 3" xfId="15388" xr:uid="{D522B6B9-FF86-452B-A0A1-99D5461B033C}"/>
    <cellStyle name="Komma 3 4 2 4 2 2_DataSet" xfId="15389" xr:uid="{D469F36B-9426-4307-AF47-9B83B000DABA}"/>
    <cellStyle name="Komma 3 4 2 4 2 3" xfId="15390" xr:uid="{E178801A-1CC7-4AE8-8B94-A109CD1BB2F9}"/>
    <cellStyle name="Komma 3 4 2 4 2 3 2" xfId="15391" xr:uid="{5B6C3F67-CAD1-465E-A3C5-68A9B8FC2298}"/>
    <cellStyle name="Komma 3 4 2 4 2 3_DataSet" xfId="15392" xr:uid="{A87AAECE-4932-445B-AFCC-CAC6D2321EA4}"/>
    <cellStyle name="Komma 3 4 2 4 2 4" xfId="15393" xr:uid="{5470F1CF-EFEA-4294-B873-FB84C2E94A8A}"/>
    <cellStyle name="Komma 3 4 2 4 2_DataSet" xfId="15394" xr:uid="{4C048612-F79D-432B-A9DC-A2958F3E425B}"/>
    <cellStyle name="Komma 3 4 2 4 3" xfId="15395" xr:uid="{F02B85F2-C505-40E7-9B85-214AFD8A3EA3}"/>
    <cellStyle name="Komma 3 4 2 4 3 2" xfId="15396" xr:uid="{09D6404E-873C-4EFF-B529-9FB1BF19965E}"/>
    <cellStyle name="Komma 3 4 2 4 3 2 2" xfId="15397" xr:uid="{E139F63A-0A40-45ED-8658-73E76C94E0D2}"/>
    <cellStyle name="Komma 3 4 2 4 3 2_DataSet" xfId="15398" xr:uid="{CA231F3C-996E-4B7F-B216-F69E49D72F1C}"/>
    <cellStyle name="Komma 3 4 2 4 3 3" xfId="15399" xr:uid="{D65E14A5-50DE-4A91-9B67-61A3B1D0D317}"/>
    <cellStyle name="Komma 3 4 2 4 3_DataSet" xfId="15400" xr:uid="{86E787FA-692E-4ADE-B9DF-CDBD2FAE7EA6}"/>
    <cellStyle name="Komma 3 4 2 4 4" xfId="15401" xr:uid="{2320B2D4-DD7C-4F5A-880A-D6155BC3B24E}"/>
    <cellStyle name="Komma 3 4 2 4 4 2" xfId="15402" xr:uid="{5A3981A9-34EF-4648-86DF-0DDDADF2060C}"/>
    <cellStyle name="Komma 3 4 2 4 4_DataSet" xfId="15403" xr:uid="{A6D029F0-CE87-41A0-B98B-4B56524594B5}"/>
    <cellStyle name="Komma 3 4 2 4 5" xfId="15404" xr:uid="{A5897805-7F8F-4261-8F69-B6C95CABCCF3}"/>
    <cellStyle name="Komma 3 4 2 4_DataSet" xfId="15405" xr:uid="{3C89AE53-1A08-4E83-B305-02CD5EA99394}"/>
    <cellStyle name="Komma 3 4 2 5" xfId="15406" xr:uid="{4C53ADFB-26F9-434A-80C6-17BEAD068021}"/>
    <cellStyle name="Komma 3 4 2 5 2" xfId="15407" xr:uid="{8359A58B-D962-4037-BDAF-4A13C811C2F5}"/>
    <cellStyle name="Komma 3 4 2 5 2 2" xfId="15408" xr:uid="{7DBDCBF9-8FE6-4B2F-899A-4595B75958A8}"/>
    <cellStyle name="Komma 3 4 2 5 2 2 2" xfId="15409" xr:uid="{F9DB6A51-2E26-4C92-9733-9E0A131C4899}"/>
    <cellStyle name="Komma 3 4 2 5 2 2_DataSet" xfId="15410" xr:uid="{873681B4-6E63-4AAF-9C65-1DE7D9852F8A}"/>
    <cellStyle name="Komma 3 4 2 5 2 3" xfId="15411" xr:uid="{092E759C-ADDD-4580-9663-D1B7C29B32E5}"/>
    <cellStyle name="Komma 3 4 2 5 2_DataSet" xfId="15412" xr:uid="{66D46D04-5042-4495-8C4A-F9E7684C2960}"/>
    <cellStyle name="Komma 3 4 2 5 3" xfId="15413" xr:uid="{DAA86BA3-4C6E-40E2-8683-302CECC7A48B}"/>
    <cellStyle name="Komma 3 4 2 5 3 2" xfId="15414" xr:uid="{F27819A9-B046-4340-9271-FD566A257825}"/>
    <cellStyle name="Komma 3 4 2 5 3_DataSet" xfId="15415" xr:uid="{1473034C-FC92-4D90-93EF-6BED6A3C7701}"/>
    <cellStyle name="Komma 3 4 2 5 4" xfId="15416" xr:uid="{FAC7CFB2-34DF-4252-97D2-D228F77C507C}"/>
    <cellStyle name="Komma 3 4 2 5_DataSet" xfId="15417" xr:uid="{808FFFC9-FCBC-4BF2-B2E2-BA442FD32A18}"/>
    <cellStyle name="Komma 3 4 2 6" xfId="15418" xr:uid="{15BD4BCC-9A9C-4E27-A2DC-004FE83E1CE7}"/>
    <cellStyle name="Komma 3 4 2 6 2" xfId="15419" xr:uid="{18804A7A-A287-4CEC-AD33-99FA9687AB89}"/>
    <cellStyle name="Komma 3 4 2 6 2 2" xfId="15420" xr:uid="{589318AE-46B2-41CF-960B-06D738756D84}"/>
    <cellStyle name="Komma 3 4 2 6 2_DataSet" xfId="15421" xr:uid="{9E30CC13-56D6-4F7B-9D09-9C7683A502B6}"/>
    <cellStyle name="Komma 3 4 2 6 3" xfId="15422" xr:uid="{37FF3B5C-5755-4AB8-B4FE-482E50301A67}"/>
    <cellStyle name="Komma 3 4 2 6_DataSet" xfId="15423" xr:uid="{F39354B6-0571-49A4-AE49-049425100326}"/>
    <cellStyle name="Komma 3 4 2 7" xfId="15424" xr:uid="{293AC7E3-9F54-4F09-8D36-252AE921685C}"/>
    <cellStyle name="Komma 3 4 2 7 2" xfId="15425" xr:uid="{0010D01E-4F5B-4FAA-8CD3-869172A2D8E0}"/>
    <cellStyle name="Komma 3 4 2 7_DataSet" xfId="15426" xr:uid="{429768ED-2F26-4C62-98FE-4ABD4900E743}"/>
    <cellStyle name="Komma 3 4 2 8" xfId="15427" xr:uid="{FA9A7102-108C-4889-80FB-8783D066C7FA}"/>
    <cellStyle name="Komma 3 4 2_DataSet" xfId="15428" xr:uid="{05759E6B-A471-4666-A9EB-4559ED19F7A0}"/>
    <cellStyle name="Komma 3 4 3" xfId="15429" xr:uid="{2A6D170C-8600-4FC9-A543-18A98A7552CC}"/>
    <cellStyle name="Komma 3 4 3 2" xfId="15430" xr:uid="{97DF36CD-226E-4BB2-A54F-99FC57A0543D}"/>
    <cellStyle name="Komma 3 4 3 2 2" xfId="15431" xr:uid="{4FFE4420-BEE6-45BA-ACF9-55134D63565F}"/>
    <cellStyle name="Komma 3 4 3 2 2 2" xfId="15432" xr:uid="{537F86AF-EB32-4BC4-8371-7F4D9B649E86}"/>
    <cellStyle name="Komma 3 4 3 2 2 2 2" xfId="15433" xr:uid="{D75DD8C8-4EC5-413D-9C38-8095B91D7BDE}"/>
    <cellStyle name="Komma 3 4 3 2 2 2 2 2" xfId="15434" xr:uid="{33A76988-95AD-4499-916C-F0105729D6E6}"/>
    <cellStyle name="Komma 3 4 3 2 2 2 2_DataSet" xfId="15435" xr:uid="{0A38050E-FF32-4032-B6AE-ABD6DC58FC19}"/>
    <cellStyle name="Komma 3 4 3 2 2 2 3" xfId="15436" xr:uid="{36E6B273-0871-41A2-ACFA-504C75162BF9}"/>
    <cellStyle name="Komma 3 4 3 2 2 2_DataSet" xfId="15437" xr:uid="{8FE89506-7006-4033-B1F4-6AB0D3C70720}"/>
    <cellStyle name="Komma 3 4 3 2 2 3" xfId="15438" xr:uid="{4A24BBFD-2FBC-4B7E-AD3B-D54C461D23B0}"/>
    <cellStyle name="Komma 3 4 3 2 2 3 2" xfId="15439" xr:uid="{997BEFE3-31F2-4034-B126-537C1996B8B9}"/>
    <cellStyle name="Komma 3 4 3 2 2 3_DataSet" xfId="15440" xr:uid="{53661F13-97BE-4EB3-B2CC-32F566065939}"/>
    <cellStyle name="Komma 3 4 3 2 2 4" xfId="15441" xr:uid="{D555F157-5E11-457B-AB68-0167CAA66E63}"/>
    <cellStyle name="Komma 3 4 3 2 2_DataSet" xfId="15442" xr:uid="{2E744208-DA6A-4A47-AA30-CE57E5CDEF76}"/>
    <cellStyle name="Komma 3 4 3 2 3" xfId="15443" xr:uid="{6B7F7868-0B26-4869-9C20-07B8BAAD098A}"/>
    <cellStyle name="Komma 3 4 3 2 3 2" xfId="15444" xr:uid="{663C54D4-0D3E-4C38-93F2-4278553AF032}"/>
    <cellStyle name="Komma 3 4 3 2 3 2 2" xfId="15445" xr:uid="{C1369C24-4BCE-48CD-AD45-CE5F5B2C524D}"/>
    <cellStyle name="Komma 3 4 3 2 3 2_DataSet" xfId="15446" xr:uid="{909F0068-CCC4-416F-AACF-25DF35AC6A65}"/>
    <cellStyle name="Komma 3 4 3 2 3 3" xfId="15447" xr:uid="{4D2F2511-3753-430A-8BA2-08E1247051F6}"/>
    <cellStyle name="Komma 3 4 3 2 3_DataSet" xfId="15448" xr:uid="{0DA3B5CF-C8F9-42D7-9B95-511AD6966D55}"/>
    <cellStyle name="Komma 3 4 3 2 4" xfId="15449" xr:uid="{61F2C6DD-3D7D-4607-AA9E-B812EB79B2C2}"/>
    <cellStyle name="Komma 3 4 3 2 4 2" xfId="15450" xr:uid="{B345E259-1AED-4619-9877-AD45761EFDED}"/>
    <cellStyle name="Komma 3 4 3 2 4_DataSet" xfId="15451" xr:uid="{AE24B06F-DCD5-4ADB-9944-1E6C6451761A}"/>
    <cellStyle name="Komma 3 4 3 2 5" xfId="15452" xr:uid="{2C09A3B3-4261-4A31-B470-E05EEB5F10EC}"/>
    <cellStyle name="Komma 3 4 3 2_DataSet" xfId="15453" xr:uid="{092B5ABA-B1A8-4505-9CB1-A8F7EBAB9371}"/>
    <cellStyle name="Komma 3 4 3 3" xfId="15454" xr:uid="{277D66F7-19CD-466E-BA97-1E349E35DDC0}"/>
    <cellStyle name="Komma 3 4 3 3 2" xfId="15455" xr:uid="{1AA8B082-6F5A-4E20-92E3-9E75C1AA341F}"/>
    <cellStyle name="Komma 3 4 3 3 2 2" xfId="15456" xr:uid="{4191BBE4-CF3C-4EEA-BDBC-8E25859001BD}"/>
    <cellStyle name="Komma 3 4 3 3 2 2 2" xfId="15457" xr:uid="{93029CB0-4C90-4FED-8B16-4FD9C8891A4A}"/>
    <cellStyle name="Komma 3 4 3 3 2 2_DataSet" xfId="15458" xr:uid="{FA831080-5D1E-486B-A354-0DB54930B7A8}"/>
    <cellStyle name="Komma 3 4 3 3 2 3" xfId="15459" xr:uid="{1CC2CD20-B00F-4243-83D2-A1E47C603E8A}"/>
    <cellStyle name="Komma 3 4 3 3 2_DataSet" xfId="15460" xr:uid="{37D4ED97-04EA-42C3-9884-4C4BEDDFC918}"/>
    <cellStyle name="Komma 3 4 3 3 3" xfId="15461" xr:uid="{4004E623-60A9-47EA-B0AA-9B4135979795}"/>
    <cellStyle name="Komma 3 4 3 3 3 2" xfId="15462" xr:uid="{40238C0F-4920-4EEB-B54F-B4DEEA640EEE}"/>
    <cellStyle name="Komma 3 4 3 3 3_DataSet" xfId="15463" xr:uid="{C7A966F9-484E-427E-A5B0-BF358F417C6A}"/>
    <cellStyle name="Komma 3 4 3 3 4" xfId="15464" xr:uid="{CF4D0453-472E-419B-8DD6-99EEE31D790A}"/>
    <cellStyle name="Komma 3 4 3 3_DataSet" xfId="15465" xr:uid="{2BDB3910-0698-436F-813A-CFB0318AF22F}"/>
    <cellStyle name="Komma 3 4 3 4" xfId="15466" xr:uid="{8FDBB071-EE8E-4CDA-96B5-46FA7B6ED9E2}"/>
    <cellStyle name="Komma 3 4 3 4 2" xfId="15467" xr:uid="{422FAF77-F01F-4C80-AC6A-1C9A9390AB03}"/>
    <cellStyle name="Komma 3 4 3 4 2 2" xfId="15468" xr:uid="{6C450EA0-B356-47E1-ABCC-9840DC99D3B9}"/>
    <cellStyle name="Komma 3 4 3 4 2_DataSet" xfId="15469" xr:uid="{B14409B9-0730-4B3A-A4C0-0DF53F1D87B9}"/>
    <cellStyle name="Komma 3 4 3 4 3" xfId="15470" xr:uid="{EEF7EFC7-6050-4E21-B494-AD8B5A4D051A}"/>
    <cellStyle name="Komma 3 4 3 4_DataSet" xfId="15471" xr:uid="{D1BCEAC4-ADC8-4D5E-BA5B-279320855CD2}"/>
    <cellStyle name="Komma 3 4 3 5" xfId="15472" xr:uid="{478E251D-609B-4AF5-A549-15DC296CE9B9}"/>
    <cellStyle name="Komma 3 4 3 5 2" xfId="15473" xr:uid="{498EADB7-DE7A-4CCB-A919-0F32BEC560E7}"/>
    <cellStyle name="Komma 3 4 3 5_DataSet" xfId="15474" xr:uid="{A4EEBF60-5002-495B-9D82-ADE5FC54B48A}"/>
    <cellStyle name="Komma 3 4 3 6" xfId="15475" xr:uid="{A637A781-B029-40AC-B9BC-FE223828F108}"/>
    <cellStyle name="Komma 3 4 3_DataSet" xfId="15476" xr:uid="{5AF2AF5D-A758-411A-AA6D-8CA9B050DADE}"/>
    <cellStyle name="Komma 3 4 4" xfId="15477" xr:uid="{66DAA143-9758-4EA0-9EDB-8FEEB5A384D3}"/>
    <cellStyle name="Komma 3 4 4 2" xfId="15478" xr:uid="{91A5A311-93AB-46E5-9A69-99C5BA7ECC5C}"/>
    <cellStyle name="Komma 3 4 4 2 2" xfId="15479" xr:uid="{423640C7-1467-46C5-BD58-AF9EAF2BEE1B}"/>
    <cellStyle name="Komma 3 4 4 2 2 2" xfId="15480" xr:uid="{86BEFD7E-8A97-4B52-8A10-7DD8E3F5E8DC}"/>
    <cellStyle name="Komma 3 4 4 2 2 2 2" xfId="15481" xr:uid="{CB5255D0-7B87-449E-A9EE-43EE7B8AE63C}"/>
    <cellStyle name="Komma 3 4 4 2 2 2 2 2" xfId="15482" xr:uid="{F6BE38B0-9BB9-4795-B615-4AD5D44BE79B}"/>
    <cellStyle name="Komma 3 4 4 2 2 2 2_DataSet" xfId="15483" xr:uid="{C482FCB5-AD77-4320-818A-A823A8E1BAEB}"/>
    <cellStyle name="Komma 3 4 4 2 2 2 3" xfId="15484" xr:uid="{4C000245-6DE4-4C2B-A878-269D81E5CE6A}"/>
    <cellStyle name="Komma 3 4 4 2 2 2_DataSet" xfId="15485" xr:uid="{7351FD35-9E6E-45CB-BE8C-D62DD143D597}"/>
    <cellStyle name="Komma 3 4 4 2 2 3" xfId="15486" xr:uid="{458B2427-1D56-4435-BF91-306B4AEDC743}"/>
    <cellStyle name="Komma 3 4 4 2 2 3 2" xfId="15487" xr:uid="{AFA7E681-A8A9-4342-9EF5-2BB6178F2E80}"/>
    <cellStyle name="Komma 3 4 4 2 2 3_DataSet" xfId="15488" xr:uid="{4F76E909-13DE-4EB7-B55A-0959F13B5D02}"/>
    <cellStyle name="Komma 3 4 4 2 2 4" xfId="15489" xr:uid="{E1BE213C-0FBC-4AA4-A578-EB990557F650}"/>
    <cellStyle name="Komma 3 4 4 2 2_DataSet" xfId="15490" xr:uid="{E21B9D7D-1CD4-4224-AE4D-7033BAD8A0EF}"/>
    <cellStyle name="Komma 3 4 4 2 3" xfId="15491" xr:uid="{639D3735-DB78-4B52-9A1D-8922599CDB9A}"/>
    <cellStyle name="Komma 3 4 4 2 3 2" xfId="15492" xr:uid="{6B8D1994-2FA6-42C6-8992-B8D04027AE5C}"/>
    <cellStyle name="Komma 3 4 4 2 3 2 2" xfId="15493" xr:uid="{32FBC2FA-68BC-4A6D-A99F-70405774FCF5}"/>
    <cellStyle name="Komma 3 4 4 2 3 2_DataSet" xfId="15494" xr:uid="{5A8BC037-C433-4F62-85B8-963138DE0B9C}"/>
    <cellStyle name="Komma 3 4 4 2 3 3" xfId="15495" xr:uid="{854369F0-F1E7-43ED-B8E0-9CB3AE42650F}"/>
    <cellStyle name="Komma 3 4 4 2 3_DataSet" xfId="15496" xr:uid="{D22D83F9-567F-43DC-90FF-D6D6F4A43F82}"/>
    <cellStyle name="Komma 3 4 4 2 4" xfId="15497" xr:uid="{0CB839A3-98D1-47DC-86D8-2CB2FD24DF09}"/>
    <cellStyle name="Komma 3 4 4 2 4 2" xfId="15498" xr:uid="{07BB1816-3DF9-4532-954D-72D1714C5869}"/>
    <cellStyle name="Komma 3 4 4 2 4_DataSet" xfId="15499" xr:uid="{5FC12FB5-44B1-4177-8185-A3B62D4F561C}"/>
    <cellStyle name="Komma 3 4 4 2 5" xfId="15500" xr:uid="{C629E85B-779E-4053-9C28-38C6D6B92C32}"/>
    <cellStyle name="Komma 3 4 4 2_DataSet" xfId="15501" xr:uid="{D17A2A5E-0B95-42E5-B29C-A0FFC7217FF7}"/>
    <cellStyle name="Komma 3 4 4 3" xfId="15502" xr:uid="{A01982F6-6CC5-4894-9F1A-A3D65CC21F4A}"/>
    <cellStyle name="Komma 3 4 4 3 2" xfId="15503" xr:uid="{C0116D37-E108-48B4-831D-7E8A2074E81E}"/>
    <cellStyle name="Komma 3 4 4 3 2 2" xfId="15504" xr:uid="{A7DE0132-96C9-48D2-9E29-A41870D36E44}"/>
    <cellStyle name="Komma 3 4 4 3 2 2 2" xfId="15505" xr:uid="{4D849615-48CE-45B2-A1FE-87F2790A761A}"/>
    <cellStyle name="Komma 3 4 4 3 2 2_DataSet" xfId="15506" xr:uid="{6ECE8707-7BF9-4CBD-AECE-49FCF11528B8}"/>
    <cellStyle name="Komma 3 4 4 3 2 3" xfId="15507" xr:uid="{F9098591-D62F-463A-B6B5-130ECF4C1262}"/>
    <cellStyle name="Komma 3 4 4 3 2_DataSet" xfId="15508" xr:uid="{B336C16C-E38A-4F69-8ED4-8468387B1E58}"/>
    <cellStyle name="Komma 3 4 4 3 3" xfId="15509" xr:uid="{A5EE735B-37AC-4AFC-8C1F-12FB68FFF2D8}"/>
    <cellStyle name="Komma 3 4 4 3 3 2" xfId="15510" xr:uid="{30A2E23A-5B6F-4574-8613-F89BB3FEB039}"/>
    <cellStyle name="Komma 3 4 4 3 3_DataSet" xfId="15511" xr:uid="{E896A067-4623-4245-B90B-D88CD78F964A}"/>
    <cellStyle name="Komma 3 4 4 3 4" xfId="15512" xr:uid="{D8AA735D-09E8-4D00-922D-55BA86FBCC7B}"/>
    <cellStyle name="Komma 3 4 4 3_DataSet" xfId="15513" xr:uid="{4211D3B1-1F7A-49E6-8AE1-FAB1B94999CE}"/>
    <cellStyle name="Komma 3 4 4 4" xfId="15514" xr:uid="{0379030A-C94E-4CD0-83C2-CB0E605F3DD8}"/>
    <cellStyle name="Komma 3 4 4 4 2" xfId="15515" xr:uid="{69E74710-C051-48E7-BF80-7E1A3AC29794}"/>
    <cellStyle name="Komma 3 4 4 4 2 2" xfId="15516" xr:uid="{DDC28C22-5F7C-46AA-BEB9-C05F4C884723}"/>
    <cellStyle name="Komma 3 4 4 4 2_DataSet" xfId="15517" xr:uid="{33A23054-6A39-47FF-BD2F-8E620E0282B9}"/>
    <cellStyle name="Komma 3 4 4 4 3" xfId="15518" xr:uid="{F963F182-A3BB-4A18-871B-01A1ED2F1902}"/>
    <cellStyle name="Komma 3 4 4 4_DataSet" xfId="15519" xr:uid="{EF171BAD-AA63-4F85-A4EE-9AD2D10881C3}"/>
    <cellStyle name="Komma 3 4 4 5" xfId="15520" xr:uid="{0C3F36E7-C184-430A-817D-6794DCFB6329}"/>
    <cellStyle name="Komma 3 4 4 5 2" xfId="15521" xr:uid="{81F9F487-6FC7-4A98-9B69-C128C7118AB7}"/>
    <cellStyle name="Komma 3 4 4 5_DataSet" xfId="15522" xr:uid="{D71201DC-66B2-4AA1-A958-14626ACCF0A2}"/>
    <cellStyle name="Komma 3 4 4 6" xfId="15523" xr:uid="{D770A0F4-1545-4162-AD33-C67920B26065}"/>
    <cellStyle name="Komma 3 4 4_DataSet" xfId="15524" xr:uid="{2A46A06B-5F4E-42D1-98D3-6B4CBA11E300}"/>
    <cellStyle name="Komma 3 4 5" xfId="15525" xr:uid="{745C484C-D9C9-4F39-A492-7A6613568DB4}"/>
    <cellStyle name="Komma 3 4 5 2" xfId="15526" xr:uid="{97756A15-7825-49A4-9F40-2C2139410269}"/>
    <cellStyle name="Komma 3 4 5 2 2" xfId="15527" xr:uid="{0D36F476-10A0-488A-B5ED-E7399C026535}"/>
    <cellStyle name="Komma 3 4 5 2 2 2" xfId="15528" xr:uid="{6351C837-EC4F-4FB2-9856-13E11ADA8215}"/>
    <cellStyle name="Komma 3 4 5 2 2 2 2" xfId="15529" xr:uid="{38FFBDA2-65BF-451D-BD40-59ED25045F1F}"/>
    <cellStyle name="Komma 3 4 5 2 2 2_DataSet" xfId="15530" xr:uid="{4C661244-C1B9-436C-AFCB-3B83509A4301}"/>
    <cellStyle name="Komma 3 4 5 2 2 3" xfId="15531" xr:uid="{37B1434E-CC73-40B9-A7CD-73D4EC603EC2}"/>
    <cellStyle name="Komma 3 4 5 2 2_DataSet" xfId="15532" xr:uid="{E546C861-88B5-45FF-9E6F-F58E12190A10}"/>
    <cellStyle name="Komma 3 4 5 2 3" xfId="15533" xr:uid="{3E11197A-6FD9-45F5-A55E-79FEBA4B07B6}"/>
    <cellStyle name="Komma 3 4 5 2 3 2" xfId="15534" xr:uid="{CD447130-35FF-4112-93F1-5F9EDE9FA5AE}"/>
    <cellStyle name="Komma 3 4 5 2 3_DataSet" xfId="15535" xr:uid="{3AD9CFCB-79D8-48F5-9D3A-F8075A034BA5}"/>
    <cellStyle name="Komma 3 4 5 2 4" xfId="15536" xr:uid="{4CBA81BC-16E0-4114-9DBE-7D230D9434EA}"/>
    <cellStyle name="Komma 3 4 5 2_DataSet" xfId="15537" xr:uid="{92CCD116-56A7-4192-A638-BA6385E38307}"/>
    <cellStyle name="Komma 3 4 5 3" xfId="15538" xr:uid="{57629876-B108-49B6-BCD3-58E033B10A5C}"/>
    <cellStyle name="Komma 3 4 5 3 2" xfId="15539" xr:uid="{53D32E75-0834-4A2F-AC31-D64DC3A95DCF}"/>
    <cellStyle name="Komma 3 4 5 3 2 2" xfId="15540" xr:uid="{23EF93DB-D30D-49A1-8803-645859C3102E}"/>
    <cellStyle name="Komma 3 4 5 3 2_DataSet" xfId="15541" xr:uid="{9728E694-7B44-489D-96A7-AE360221E601}"/>
    <cellStyle name="Komma 3 4 5 3 3" xfId="15542" xr:uid="{847B7C23-974E-4D31-9385-EC32E3B36C36}"/>
    <cellStyle name="Komma 3 4 5 3_DataSet" xfId="15543" xr:uid="{53D6B855-A66B-448C-98A5-CA3BA14DA8F2}"/>
    <cellStyle name="Komma 3 4 5 4" xfId="15544" xr:uid="{EEAA4005-85F5-4C5D-8145-226E5F4E55CD}"/>
    <cellStyle name="Komma 3 4 5 4 2" xfId="15545" xr:uid="{153B56B8-0D95-40BE-86E1-1C8C84854BAC}"/>
    <cellStyle name="Komma 3 4 5 4_DataSet" xfId="15546" xr:uid="{EE6894C7-B8DC-4838-A548-CCBBD9BBB407}"/>
    <cellStyle name="Komma 3 4 5 5" xfId="15547" xr:uid="{5C4247CF-4020-46A6-8442-BF44282EB887}"/>
    <cellStyle name="Komma 3 4 5_DataSet" xfId="15548" xr:uid="{50CD3055-AADB-4167-B17D-B1F408621941}"/>
    <cellStyle name="Komma 3 4 6" xfId="15549" xr:uid="{70D6DC00-7123-401D-917D-7B14D51832D5}"/>
    <cellStyle name="Komma 3 4 6 2" xfId="15550" xr:uid="{0B97339F-4CF0-4489-AA1E-3B8B0A026404}"/>
    <cellStyle name="Komma 3 4 6 2 2" xfId="15551" xr:uid="{A5804F90-8950-498A-9CDF-A7625AA61410}"/>
    <cellStyle name="Komma 3 4 6 2 2 2" xfId="15552" xr:uid="{E68A0466-CA7C-49A5-ACD9-59B4257FFA82}"/>
    <cellStyle name="Komma 3 4 6 2 2_DataSet" xfId="15553" xr:uid="{B095DB52-1AE8-4517-80F5-9E6402424C2D}"/>
    <cellStyle name="Komma 3 4 6 2 3" xfId="15554" xr:uid="{63A6536B-34DB-4DD3-8A00-ADD3155C5DF0}"/>
    <cellStyle name="Komma 3 4 6 2_DataSet" xfId="15555" xr:uid="{2A27C8C5-4B87-48D4-A015-BC0144BDC44D}"/>
    <cellStyle name="Komma 3 4 6 3" xfId="15556" xr:uid="{2455190A-CFD4-484C-9801-14D5D3CB57C4}"/>
    <cellStyle name="Komma 3 4 6 3 2" xfId="15557" xr:uid="{56E5E30E-92C6-45F4-9DB4-46AFD26DA758}"/>
    <cellStyle name="Komma 3 4 6 3_DataSet" xfId="15558" xr:uid="{A4CAE923-2500-4C59-B5AF-5A0734B4CCBB}"/>
    <cellStyle name="Komma 3 4 6 4" xfId="15559" xr:uid="{B562B832-8474-48B9-BBF5-7B850D953781}"/>
    <cellStyle name="Komma 3 4 6_DataSet" xfId="15560" xr:uid="{C3CF26B2-D413-4228-8BCD-31D073BFEBA4}"/>
    <cellStyle name="Komma 3 4 7" xfId="15561" xr:uid="{DE549622-B460-4C04-8D5D-7854044429B6}"/>
    <cellStyle name="Komma 3 4 7 2" xfId="15562" xr:uid="{3DA786AF-1C81-47C0-937E-DC484A5FFA49}"/>
    <cellStyle name="Komma 3 4 7 2 2" xfId="15563" xr:uid="{7C924E66-6BDA-4773-9867-9CFB58859007}"/>
    <cellStyle name="Komma 3 4 7 2_DataSet" xfId="15564" xr:uid="{73FC63C2-E9E7-4C4E-9AC9-006B4F581B38}"/>
    <cellStyle name="Komma 3 4 7 3" xfId="15565" xr:uid="{7F2F7484-FAF2-499D-8E52-648B3DB2255C}"/>
    <cellStyle name="Komma 3 4 7_DataSet" xfId="15566" xr:uid="{C53669E6-80E1-4C1E-971E-CA740290DDAB}"/>
    <cellStyle name="Komma 3 4 8" xfId="15567" xr:uid="{F03C0261-F356-43BA-89E1-02114BA3449E}"/>
    <cellStyle name="Komma 3 4 8 2" xfId="15568" xr:uid="{69C1A2CC-5F76-4778-961D-E568CB78797C}"/>
    <cellStyle name="Komma 3 4 8_DataSet" xfId="15569" xr:uid="{AAE0AC9A-C00E-4C0E-8A4E-A13D0FC3519E}"/>
    <cellStyle name="Komma 3 4 9" xfId="15570" xr:uid="{02C147AB-B895-476D-8D63-D0739526A53C}"/>
    <cellStyle name="Komma 3 4_DataSet" xfId="15571" xr:uid="{3F634A45-1AE4-47E9-8B3F-E56E640F0843}"/>
    <cellStyle name="Komma 3 5" xfId="15572" xr:uid="{BCF68CEF-9ED0-4D01-A738-6208CB308A9F}"/>
    <cellStyle name="Komma 3 5 2" xfId="15573" xr:uid="{F8D6A0A5-2F5A-4089-B5A7-F2E7B3DE34DF}"/>
    <cellStyle name="Komma 3 5 2 2" xfId="15574" xr:uid="{F8104DCB-4AAA-459F-ADAC-7295CC43346D}"/>
    <cellStyle name="Komma 3 5 2 2 2" xfId="15575" xr:uid="{9E2AD280-5D19-4DA1-B2D4-53AC0B4F645E}"/>
    <cellStyle name="Komma 3 5 2 2 2 2" xfId="15576" xr:uid="{EAB4A73C-9BC2-4BCF-84E2-2A268E8E7FB1}"/>
    <cellStyle name="Komma 3 5 2 2 2 2 2" xfId="15577" xr:uid="{C20980A9-6010-4726-8240-306362B6321E}"/>
    <cellStyle name="Komma 3 5 2 2 2 2 2 2" xfId="15578" xr:uid="{5793120F-2A1A-41A3-8CAE-29CB436F4BCF}"/>
    <cellStyle name="Komma 3 5 2 2 2 2 2 2 2" xfId="15579" xr:uid="{B9EC402F-A1CF-4161-A42A-D6C5A08695CE}"/>
    <cellStyle name="Komma 3 5 2 2 2 2 2 2_DataSet" xfId="15580" xr:uid="{0A32A3E9-1D42-4F2D-AA62-0F1C157F7509}"/>
    <cellStyle name="Komma 3 5 2 2 2 2 2 3" xfId="15581" xr:uid="{2E7767B0-358F-4334-A445-2A8624FA6197}"/>
    <cellStyle name="Komma 3 5 2 2 2 2 2_DataSet" xfId="15582" xr:uid="{37FD04C3-3941-44BD-ACD1-010E0F031C38}"/>
    <cellStyle name="Komma 3 5 2 2 2 2 3" xfId="15583" xr:uid="{2B2D5046-85AF-4F12-ACF5-493D6416B4DD}"/>
    <cellStyle name="Komma 3 5 2 2 2 2 3 2" xfId="15584" xr:uid="{C89D93E3-3A93-435D-900B-8BA911F6F2A6}"/>
    <cellStyle name="Komma 3 5 2 2 2 2 3_DataSet" xfId="15585" xr:uid="{40E10287-2A69-4FFF-BBD2-94EAABCCBF14}"/>
    <cellStyle name="Komma 3 5 2 2 2 2 4" xfId="15586" xr:uid="{22EB5309-D1DB-41D6-93BF-8BF0FFA9CC71}"/>
    <cellStyle name="Komma 3 5 2 2 2 2_DataSet" xfId="15587" xr:uid="{61695B79-6B15-4120-BCE3-7F18036ADE46}"/>
    <cellStyle name="Komma 3 5 2 2 2 3" xfId="15588" xr:uid="{C745E2CE-0AAC-4E4C-B3EB-DB1D6CE775F9}"/>
    <cellStyle name="Komma 3 5 2 2 2 3 2" xfId="15589" xr:uid="{B2737D39-BCB8-4DD0-9315-0EB179CBC1A3}"/>
    <cellStyle name="Komma 3 5 2 2 2 3 2 2" xfId="15590" xr:uid="{B1D69DD7-FD6C-4325-BAF1-95D12155CD5B}"/>
    <cellStyle name="Komma 3 5 2 2 2 3 2_DataSet" xfId="15591" xr:uid="{1FB750AA-717D-42DF-9045-DF76B143A57C}"/>
    <cellStyle name="Komma 3 5 2 2 2 3 3" xfId="15592" xr:uid="{7EE55083-46E7-430B-AC25-B32A5C8238C9}"/>
    <cellStyle name="Komma 3 5 2 2 2 3_DataSet" xfId="15593" xr:uid="{58E533A9-81B7-4014-AD80-93CA0FB7478A}"/>
    <cellStyle name="Komma 3 5 2 2 2 4" xfId="15594" xr:uid="{37DC7F3E-3569-4DAA-B739-805F17E5E57F}"/>
    <cellStyle name="Komma 3 5 2 2 2 4 2" xfId="15595" xr:uid="{3575718A-01B5-4386-90A7-83AF6D7FCAC1}"/>
    <cellStyle name="Komma 3 5 2 2 2 4_DataSet" xfId="15596" xr:uid="{3AB5D005-BF66-4333-A536-9090A1B7D706}"/>
    <cellStyle name="Komma 3 5 2 2 2 5" xfId="15597" xr:uid="{5E04EBF6-1F8E-4EFC-AE78-24510F74F7E9}"/>
    <cellStyle name="Komma 3 5 2 2 2_DataSet" xfId="15598" xr:uid="{79277450-788F-4587-A655-488DC381B487}"/>
    <cellStyle name="Komma 3 5 2 2 3" xfId="15599" xr:uid="{07ABF86E-C590-463E-8831-5D8F6CFCC623}"/>
    <cellStyle name="Komma 3 5 2 2 3 2" xfId="15600" xr:uid="{1A5B31E1-0373-4D05-B9FF-0D7452CF32CF}"/>
    <cellStyle name="Komma 3 5 2 2 3 2 2" xfId="15601" xr:uid="{4A324B2C-4A43-4D42-BD2C-FEBB72B31073}"/>
    <cellStyle name="Komma 3 5 2 2 3 2 2 2" xfId="15602" xr:uid="{6718671B-FC95-47C0-BA1F-EBF791726076}"/>
    <cellStyle name="Komma 3 5 2 2 3 2 2_DataSet" xfId="15603" xr:uid="{69B23CCA-5771-450A-A410-0550C3B8CE96}"/>
    <cellStyle name="Komma 3 5 2 2 3 2 3" xfId="15604" xr:uid="{7AA549AB-09C0-432C-9608-6486E72E73EB}"/>
    <cellStyle name="Komma 3 5 2 2 3 2_DataSet" xfId="15605" xr:uid="{42647F0A-BFF4-4B82-9B5E-4356549D31AE}"/>
    <cellStyle name="Komma 3 5 2 2 3 3" xfId="15606" xr:uid="{7DCA4726-9E3E-4A89-B626-BFAD77D138BE}"/>
    <cellStyle name="Komma 3 5 2 2 3 3 2" xfId="15607" xr:uid="{689FF3D0-B62F-41F4-827B-2B66F52F7220}"/>
    <cellStyle name="Komma 3 5 2 2 3 3_DataSet" xfId="15608" xr:uid="{996D9CBE-D53C-4EC1-8FA8-FF1DEEBBDC29}"/>
    <cellStyle name="Komma 3 5 2 2 3 4" xfId="15609" xr:uid="{7833CC73-CEE5-474F-96F3-03EEFCF2FE36}"/>
    <cellStyle name="Komma 3 5 2 2 3_DataSet" xfId="15610" xr:uid="{2105A2DB-A4AA-4987-80D3-4562BC25E0A3}"/>
    <cellStyle name="Komma 3 5 2 2 4" xfId="15611" xr:uid="{2A518189-4922-43BF-A89E-89B84A66F31B}"/>
    <cellStyle name="Komma 3 5 2 2 4 2" xfId="15612" xr:uid="{39D9C270-4561-4291-AFF0-56074D85B899}"/>
    <cellStyle name="Komma 3 5 2 2 4 2 2" xfId="15613" xr:uid="{04A77D53-DEC5-48BC-9C75-AC2666A5B48D}"/>
    <cellStyle name="Komma 3 5 2 2 4 2_DataSet" xfId="15614" xr:uid="{D2BC3A7B-A294-4B95-ACE8-3F52B2099773}"/>
    <cellStyle name="Komma 3 5 2 2 4 3" xfId="15615" xr:uid="{F13594F0-BDB7-454C-A97C-DDFDF0295A26}"/>
    <cellStyle name="Komma 3 5 2 2 4_DataSet" xfId="15616" xr:uid="{7BB562E8-6AFD-4DF9-825F-28D90E32AC67}"/>
    <cellStyle name="Komma 3 5 2 2 5" xfId="15617" xr:uid="{91F8BFEF-AD58-4CF3-B4FA-9C551578D6E7}"/>
    <cellStyle name="Komma 3 5 2 2 5 2" xfId="15618" xr:uid="{648DE3A5-3147-4EB8-BBA8-F78E70DF17FC}"/>
    <cellStyle name="Komma 3 5 2 2 5_DataSet" xfId="15619" xr:uid="{DE6556B5-6CDE-4DD9-BF1E-DEE3B6F5EF47}"/>
    <cellStyle name="Komma 3 5 2 2 6" xfId="15620" xr:uid="{B95C5DD5-1D73-4274-9D48-EAF27A152CD5}"/>
    <cellStyle name="Komma 3 5 2 2_DataSet" xfId="15621" xr:uid="{91F308E0-0B13-4738-A06C-784E1616A43B}"/>
    <cellStyle name="Komma 3 5 2 3" xfId="15622" xr:uid="{F9EBDD4E-2648-4B01-B099-7D6C2BCCF86E}"/>
    <cellStyle name="Komma 3 5 2 3 2" xfId="15623" xr:uid="{F06B62AC-AA9D-4F68-BBB6-64659E423CBF}"/>
    <cellStyle name="Komma 3 5 2 3 2 2" xfId="15624" xr:uid="{49F30912-6C30-4874-8DD7-939197742E31}"/>
    <cellStyle name="Komma 3 5 2 3 2 2 2" xfId="15625" xr:uid="{1F11BCCF-52EB-41BD-AD66-2BDA3EA2C7A4}"/>
    <cellStyle name="Komma 3 5 2 3 2 2 2 2" xfId="15626" xr:uid="{48DB7CCC-F943-4A8F-A2C2-5DC0DAF16244}"/>
    <cellStyle name="Komma 3 5 2 3 2 2 2 2 2" xfId="15627" xr:uid="{46E5FBE9-F686-431E-A771-926A5883495D}"/>
    <cellStyle name="Komma 3 5 2 3 2 2 2 2_DataSet" xfId="15628" xr:uid="{8F2A1635-162D-4616-B81D-384444895582}"/>
    <cellStyle name="Komma 3 5 2 3 2 2 2 3" xfId="15629" xr:uid="{610007CE-57C3-4544-8CB7-019B61D1B88D}"/>
    <cellStyle name="Komma 3 5 2 3 2 2 2_DataSet" xfId="15630" xr:uid="{1DF59C26-63A7-47C2-B4BF-741175A89155}"/>
    <cellStyle name="Komma 3 5 2 3 2 2 3" xfId="15631" xr:uid="{EC5BEAC7-8616-4D81-B0D0-1C175503C92E}"/>
    <cellStyle name="Komma 3 5 2 3 2 2 3 2" xfId="15632" xr:uid="{F06FEAEF-F5A8-4EBA-A6B9-DE4B0E2E14B7}"/>
    <cellStyle name="Komma 3 5 2 3 2 2 3_DataSet" xfId="15633" xr:uid="{14242BA3-1398-4AEF-9D49-69530EA79D6A}"/>
    <cellStyle name="Komma 3 5 2 3 2 2 4" xfId="15634" xr:uid="{9D59C34D-C6AE-4DA7-85EE-0E7E5014E6E5}"/>
    <cellStyle name="Komma 3 5 2 3 2 2_DataSet" xfId="15635" xr:uid="{72274A81-A3D7-4834-93CD-78EA5696C51F}"/>
    <cellStyle name="Komma 3 5 2 3 2 3" xfId="15636" xr:uid="{FD03B4F4-D678-4E29-8F04-B9FD461226CC}"/>
    <cellStyle name="Komma 3 5 2 3 2 3 2" xfId="15637" xr:uid="{3F7C3A02-BAB3-4946-A1EE-5129B8CB4C51}"/>
    <cellStyle name="Komma 3 5 2 3 2 3 2 2" xfId="15638" xr:uid="{2201F25D-87CF-4780-A0F8-408C57FD6034}"/>
    <cellStyle name="Komma 3 5 2 3 2 3 2_DataSet" xfId="15639" xr:uid="{23C080E8-6418-41C5-8D3E-F2DFAB91C666}"/>
    <cellStyle name="Komma 3 5 2 3 2 3 3" xfId="15640" xr:uid="{E046DC5E-CF33-4724-A457-925027AD78BE}"/>
    <cellStyle name="Komma 3 5 2 3 2 3_DataSet" xfId="15641" xr:uid="{18CC8F62-42FB-4962-94ED-DDCD9A40D6BB}"/>
    <cellStyle name="Komma 3 5 2 3 2 4" xfId="15642" xr:uid="{07BCD59D-D795-47EA-9D65-54FF37C820C8}"/>
    <cellStyle name="Komma 3 5 2 3 2 4 2" xfId="15643" xr:uid="{BE85589B-52A3-46A0-9D74-8FD7EA87BD7B}"/>
    <cellStyle name="Komma 3 5 2 3 2 4_DataSet" xfId="15644" xr:uid="{60E6C318-DE68-4701-ABAA-DF0DF983DA10}"/>
    <cellStyle name="Komma 3 5 2 3 2 5" xfId="15645" xr:uid="{FD65EE0A-D534-4688-92FE-3BDCB2A6FC58}"/>
    <cellStyle name="Komma 3 5 2 3 2_DataSet" xfId="15646" xr:uid="{A8BE64AC-772F-4AA9-9D05-8A11BB30E74C}"/>
    <cellStyle name="Komma 3 5 2 3 3" xfId="15647" xr:uid="{3C27222D-C9BD-4A7B-8137-24A8C9DC40C3}"/>
    <cellStyle name="Komma 3 5 2 3 3 2" xfId="15648" xr:uid="{D7487A37-D0D4-46C1-8D34-AB52CCC5CC5E}"/>
    <cellStyle name="Komma 3 5 2 3 3 2 2" xfId="15649" xr:uid="{BD36AB16-3A16-4D20-A14E-C7B84B6F86D8}"/>
    <cellStyle name="Komma 3 5 2 3 3 2 2 2" xfId="15650" xr:uid="{D5454427-9A73-4BD0-A6EA-83CF711DC23A}"/>
    <cellStyle name="Komma 3 5 2 3 3 2 2_DataSet" xfId="15651" xr:uid="{29939091-D354-41DE-A4F2-7864B821FFC9}"/>
    <cellStyle name="Komma 3 5 2 3 3 2 3" xfId="15652" xr:uid="{E0F6DA29-D20E-46A1-8553-C56821CA45EF}"/>
    <cellStyle name="Komma 3 5 2 3 3 2_DataSet" xfId="15653" xr:uid="{B9E48938-BA8E-4051-84DA-AAECA83ABFB9}"/>
    <cellStyle name="Komma 3 5 2 3 3 3" xfId="15654" xr:uid="{111751B4-97AC-42BE-8915-C60B0BCE1561}"/>
    <cellStyle name="Komma 3 5 2 3 3 3 2" xfId="15655" xr:uid="{70B3231D-D896-485E-9D0D-F703D5C0AD77}"/>
    <cellStyle name="Komma 3 5 2 3 3 3_DataSet" xfId="15656" xr:uid="{66577882-F5F6-457B-8949-F77BFAA5864F}"/>
    <cellStyle name="Komma 3 5 2 3 3 4" xfId="15657" xr:uid="{BF4A0D09-5C80-4A53-B1F9-789CD46CC9F6}"/>
    <cellStyle name="Komma 3 5 2 3 3_DataSet" xfId="15658" xr:uid="{520A07D6-5C6C-4D71-9C97-D11BAACE564A}"/>
    <cellStyle name="Komma 3 5 2 3 4" xfId="15659" xr:uid="{4C802125-B18A-4A6C-94BF-CB1A4E85EED0}"/>
    <cellStyle name="Komma 3 5 2 3 4 2" xfId="15660" xr:uid="{14124860-90D8-4A53-B7FD-C7F9D1CFE03A}"/>
    <cellStyle name="Komma 3 5 2 3 4 2 2" xfId="15661" xr:uid="{ED739796-09F0-4378-B612-03DCC987ACCB}"/>
    <cellStyle name="Komma 3 5 2 3 4 2_DataSet" xfId="15662" xr:uid="{36A48271-4D86-47AD-9917-89F0C517121A}"/>
    <cellStyle name="Komma 3 5 2 3 4 3" xfId="15663" xr:uid="{BD150774-68BB-4029-A1D3-29C99524A1CC}"/>
    <cellStyle name="Komma 3 5 2 3 4_DataSet" xfId="15664" xr:uid="{46142900-2639-4476-BCF8-E9C7D70BCC0F}"/>
    <cellStyle name="Komma 3 5 2 3 5" xfId="15665" xr:uid="{DD4AF059-528A-4491-92F9-0EFCD418B3FF}"/>
    <cellStyle name="Komma 3 5 2 3 5 2" xfId="15666" xr:uid="{81C787C5-5C4E-4D53-8748-87F9EA4F6DB7}"/>
    <cellStyle name="Komma 3 5 2 3 5_DataSet" xfId="15667" xr:uid="{7C1C3203-47C6-4CDE-8652-2650B943EDAC}"/>
    <cellStyle name="Komma 3 5 2 3 6" xfId="15668" xr:uid="{754C130D-BAB9-4273-9018-ED2706AF895A}"/>
    <cellStyle name="Komma 3 5 2 3_DataSet" xfId="15669" xr:uid="{2EC488F9-4EBA-4252-8CC8-44E09F279E17}"/>
    <cellStyle name="Komma 3 5 2 4" xfId="15670" xr:uid="{464F4984-92EB-403A-BF67-B51C318C6910}"/>
    <cellStyle name="Komma 3 5 2 4 2" xfId="15671" xr:uid="{13D5DFE9-7AAD-4B68-AC98-20DA2BB06677}"/>
    <cellStyle name="Komma 3 5 2 4 2 2" xfId="15672" xr:uid="{A97C9992-6A30-4F22-A40C-F3D8E5DB9BBE}"/>
    <cellStyle name="Komma 3 5 2 4 2 2 2" xfId="15673" xr:uid="{5AFE4B45-FF47-46E0-9EB2-6CCDA5059BC4}"/>
    <cellStyle name="Komma 3 5 2 4 2 2 2 2" xfId="15674" xr:uid="{F685F3FA-1407-4876-9108-30F017B16D79}"/>
    <cellStyle name="Komma 3 5 2 4 2 2 2_DataSet" xfId="15675" xr:uid="{7603F790-3413-4652-B800-D1EF6E3E03FC}"/>
    <cellStyle name="Komma 3 5 2 4 2 2 3" xfId="15676" xr:uid="{2C489958-A576-4BFC-864F-19D996FB62C5}"/>
    <cellStyle name="Komma 3 5 2 4 2 2_DataSet" xfId="15677" xr:uid="{8F489BFD-4F34-4FC8-949B-0B49D13DA709}"/>
    <cellStyle name="Komma 3 5 2 4 2 3" xfId="15678" xr:uid="{36A3632F-8315-493B-A050-78D3F224281A}"/>
    <cellStyle name="Komma 3 5 2 4 2 3 2" xfId="15679" xr:uid="{E3C87E29-91C2-46DA-97E6-DA224447BA37}"/>
    <cellStyle name="Komma 3 5 2 4 2 3_DataSet" xfId="15680" xr:uid="{47454A6E-91AA-43EA-BA41-D049E69AEB3E}"/>
    <cellStyle name="Komma 3 5 2 4 2 4" xfId="15681" xr:uid="{6577FB18-C62B-40FB-83A2-EB4A25E74E2A}"/>
    <cellStyle name="Komma 3 5 2 4 2_DataSet" xfId="15682" xr:uid="{E0A827DB-D19F-488C-99BF-9ECD4CAD369D}"/>
    <cellStyle name="Komma 3 5 2 4 3" xfId="15683" xr:uid="{3FBB5BAB-39D4-4EC9-8B5D-236C3A8AC8B0}"/>
    <cellStyle name="Komma 3 5 2 4 3 2" xfId="15684" xr:uid="{C9A61D36-40F8-48F1-BF7E-DF39D9BBAB6D}"/>
    <cellStyle name="Komma 3 5 2 4 3 2 2" xfId="15685" xr:uid="{4403774A-780B-404B-98FC-5470DA115B12}"/>
    <cellStyle name="Komma 3 5 2 4 3 2_DataSet" xfId="15686" xr:uid="{BC62FCA7-2DBC-4474-8DD9-226ABD6241CD}"/>
    <cellStyle name="Komma 3 5 2 4 3 3" xfId="15687" xr:uid="{92D21B2B-526E-424D-B6C8-764A93D7E50A}"/>
    <cellStyle name="Komma 3 5 2 4 3_DataSet" xfId="15688" xr:uid="{CECE05D8-4310-4AEF-A17C-E24B6EA97E52}"/>
    <cellStyle name="Komma 3 5 2 4 4" xfId="15689" xr:uid="{F550BD88-5980-40E1-BB72-30878B1DA5DE}"/>
    <cellStyle name="Komma 3 5 2 4 4 2" xfId="15690" xr:uid="{CC1DFE90-228A-42BA-8903-62157B2E92E2}"/>
    <cellStyle name="Komma 3 5 2 4 4_DataSet" xfId="15691" xr:uid="{37B8815A-0330-417C-AB15-50E2B68914C7}"/>
    <cellStyle name="Komma 3 5 2 4 5" xfId="15692" xr:uid="{6448F914-1A7D-4578-97F4-03D39FFDE311}"/>
    <cellStyle name="Komma 3 5 2 4_DataSet" xfId="15693" xr:uid="{C07BCF1F-B63F-44F2-B04A-79BAD953F008}"/>
    <cellStyle name="Komma 3 5 2 5" xfId="15694" xr:uid="{FB3596B9-26D8-47C3-8846-0B40411A21BE}"/>
    <cellStyle name="Komma 3 5 2 5 2" xfId="15695" xr:uid="{2AF35558-53C0-4591-A2BA-58A87BD055FA}"/>
    <cellStyle name="Komma 3 5 2 5 2 2" xfId="15696" xr:uid="{4FE2D03E-7DDB-4E9A-A04C-F939380C9476}"/>
    <cellStyle name="Komma 3 5 2 5 2 2 2" xfId="15697" xr:uid="{D22DCDC5-107D-45BA-ADA5-84370314DE50}"/>
    <cellStyle name="Komma 3 5 2 5 2 2_DataSet" xfId="15698" xr:uid="{E3582230-2E49-4A4E-A847-30F18A27AAA4}"/>
    <cellStyle name="Komma 3 5 2 5 2 3" xfId="15699" xr:uid="{FD61D60A-E2C3-4870-BC08-7EE1801099C1}"/>
    <cellStyle name="Komma 3 5 2 5 2_DataSet" xfId="15700" xr:uid="{2C4CC0AF-9C6A-41CA-91CA-73A8774EC2FF}"/>
    <cellStyle name="Komma 3 5 2 5 3" xfId="15701" xr:uid="{2E562413-8B25-42CC-8C16-81B01473583E}"/>
    <cellStyle name="Komma 3 5 2 5 3 2" xfId="15702" xr:uid="{D10EA391-1061-4701-87F9-1F02E201940B}"/>
    <cellStyle name="Komma 3 5 2 5 3_DataSet" xfId="15703" xr:uid="{F9034976-5B4F-4803-819E-8C127F7E3221}"/>
    <cellStyle name="Komma 3 5 2 5 4" xfId="15704" xr:uid="{27F11098-9FEC-4A1F-BABE-21160583ABA0}"/>
    <cellStyle name="Komma 3 5 2 5_DataSet" xfId="15705" xr:uid="{FE99F3D4-D93C-4096-8645-93524B5979F2}"/>
    <cellStyle name="Komma 3 5 2 6" xfId="15706" xr:uid="{A947CB0B-BE32-473B-8EAF-A4BC9E135542}"/>
    <cellStyle name="Komma 3 5 2 6 2" xfId="15707" xr:uid="{FF0AC4AD-17AC-4DAB-8EAA-F715421DFF47}"/>
    <cellStyle name="Komma 3 5 2 6 2 2" xfId="15708" xr:uid="{0422D9BB-FA49-41F6-A488-6EDB087B8501}"/>
    <cellStyle name="Komma 3 5 2 6 2_DataSet" xfId="15709" xr:uid="{F435417F-B47C-49A3-8E3B-654B4083BF05}"/>
    <cellStyle name="Komma 3 5 2 6 3" xfId="15710" xr:uid="{7354AEDC-1D8B-4EEF-94DC-6946B079D8B4}"/>
    <cellStyle name="Komma 3 5 2 6_DataSet" xfId="15711" xr:uid="{7404FA5B-8E41-4D24-8593-0F020B1A3E5D}"/>
    <cellStyle name="Komma 3 5 2 7" xfId="15712" xr:uid="{5899046C-5484-4647-986E-508B95AA3502}"/>
    <cellStyle name="Komma 3 5 2 7 2" xfId="15713" xr:uid="{CF56A47B-EE7E-4AF8-807A-8D2647F6DBB8}"/>
    <cellStyle name="Komma 3 5 2 7_DataSet" xfId="15714" xr:uid="{FF32F851-FF34-410D-8988-197F81199F41}"/>
    <cellStyle name="Komma 3 5 2 8" xfId="15715" xr:uid="{15D413D2-FD0B-4379-A0CF-7775642355D8}"/>
    <cellStyle name="Komma 3 5 2_DataSet" xfId="15716" xr:uid="{0247E165-6133-411D-BCAC-B5A5EFE3FBF2}"/>
    <cellStyle name="Komma 3 5 3" xfId="15717" xr:uid="{74BF7856-0005-4E06-A2AC-E2D7FF45E8F8}"/>
    <cellStyle name="Komma 3 5 3 2" xfId="15718" xr:uid="{22C46CA3-6C39-4C5C-B096-03862A5B973B}"/>
    <cellStyle name="Komma 3 5 3 2 2" xfId="15719" xr:uid="{89B4E9B5-D369-4A03-B939-7DFEB1894E95}"/>
    <cellStyle name="Komma 3 5 3 2 2 2" xfId="15720" xr:uid="{FF37AACF-3900-4C69-8F56-CF6F7CD704D6}"/>
    <cellStyle name="Komma 3 5 3 2 2 2 2" xfId="15721" xr:uid="{A766E93D-6F48-4437-BA2D-8C5F46361E80}"/>
    <cellStyle name="Komma 3 5 3 2 2 2 2 2" xfId="15722" xr:uid="{DB9BC5D1-022A-4407-927D-CC54D646D7A4}"/>
    <cellStyle name="Komma 3 5 3 2 2 2 2_DataSet" xfId="15723" xr:uid="{A27D6B29-D2FA-410C-A778-D53658E806F6}"/>
    <cellStyle name="Komma 3 5 3 2 2 2 3" xfId="15724" xr:uid="{39C520B3-DF8D-4B92-93F8-E3B0FDD68D11}"/>
    <cellStyle name="Komma 3 5 3 2 2 2_DataSet" xfId="15725" xr:uid="{5B403FB5-AD7F-404F-BF94-E7FA5DF521F1}"/>
    <cellStyle name="Komma 3 5 3 2 2 3" xfId="15726" xr:uid="{68CD3820-1628-4890-BE96-BEB878D3B7D8}"/>
    <cellStyle name="Komma 3 5 3 2 2 3 2" xfId="15727" xr:uid="{CFE49B1F-208B-41ED-8D4C-F2FF332402F1}"/>
    <cellStyle name="Komma 3 5 3 2 2 3_DataSet" xfId="15728" xr:uid="{6617BCB6-BA8E-4CB7-9B8F-2B047E58B44D}"/>
    <cellStyle name="Komma 3 5 3 2 2 4" xfId="15729" xr:uid="{6A5335A0-A632-4C93-879B-E1DCCFB426B8}"/>
    <cellStyle name="Komma 3 5 3 2 2_DataSet" xfId="15730" xr:uid="{84662245-E831-4536-8F77-55E4B64657A8}"/>
    <cellStyle name="Komma 3 5 3 2 3" xfId="15731" xr:uid="{E871CA1E-9738-4A6B-9BDE-D63AAE5FA478}"/>
    <cellStyle name="Komma 3 5 3 2 3 2" xfId="15732" xr:uid="{C9CB92A5-0743-4AEA-9B33-37C88E76C556}"/>
    <cellStyle name="Komma 3 5 3 2 3 2 2" xfId="15733" xr:uid="{B0AF9A8B-4B53-4349-8A4B-ACDD19EBCC98}"/>
    <cellStyle name="Komma 3 5 3 2 3 2_DataSet" xfId="15734" xr:uid="{A2B1B3ED-4D2A-4472-833E-6A6F76EB4852}"/>
    <cellStyle name="Komma 3 5 3 2 3 3" xfId="15735" xr:uid="{E30D0C40-70F7-423A-AF3D-E58B5CCD528A}"/>
    <cellStyle name="Komma 3 5 3 2 3_DataSet" xfId="15736" xr:uid="{C226CA9D-47AD-439E-8E67-2A99629C17B4}"/>
    <cellStyle name="Komma 3 5 3 2 4" xfId="15737" xr:uid="{3D4CB654-2EA9-4AF0-BC3D-05C1FD2E4B50}"/>
    <cellStyle name="Komma 3 5 3 2 4 2" xfId="15738" xr:uid="{8CA93DBB-92FF-4555-8691-6F75308B950D}"/>
    <cellStyle name="Komma 3 5 3 2 4_DataSet" xfId="15739" xr:uid="{84685DC4-6C5F-4091-8595-9D6D4D088510}"/>
    <cellStyle name="Komma 3 5 3 2 5" xfId="15740" xr:uid="{3712A04A-1179-483E-A4B9-B1E5EE12B40C}"/>
    <cellStyle name="Komma 3 5 3 2_DataSet" xfId="15741" xr:uid="{C3A1D265-0537-49D9-A83B-0E40580202C4}"/>
    <cellStyle name="Komma 3 5 3 3" xfId="15742" xr:uid="{E8170F85-3027-4A5D-A768-D45A549592FC}"/>
    <cellStyle name="Komma 3 5 3 3 2" xfId="15743" xr:uid="{85579873-5505-4113-9472-F1FFA55DEF20}"/>
    <cellStyle name="Komma 3 5 3 3 2 2" xfId="15744" xr:uid="{0B1795ED-2006-47FF-9392-8FB607465AD3}"/>
    <cellStyle name="Komma 3 5 3 3 2 2 2" xfId="15745" xr:uid="{11F4F79E-901E-4D54-851D-E6AA97016094}"/>
    <cellStyle name="Komma 3 5 3 3 2 2_DataSet" xfId="15746" xr:uid="{7B80B63C-CBDB-4C1A-94E1-F894DA7153B8}"/>
    <cellStyle name="Komma 3 5 3 3 2 3" xfId="15747" xr:uid="{5397D367-AC3E-4162-8E41-EC15A23FB2B9}"/>
    <cellStyle name="Komma 3 5 3 3 2_DataSet" xfId="15748" xr:uid="{D1A06DFF-F8CE-4177-A2B3-1D43C8B81D9B}"/>
    <cellStyle name="Komma 3 5 3 3 3" xfId="15749" xr:uid="{BA1D7F27-AFEF-4C58-9E6F-ACC67E4EFF48}"/>
    <cellStyle name="Komma 3 5 3 3 3 2" xfId="15750" xr:uid="{B7E9EF73-D1BB-4EF1-806B-47FAC96C8A9B}"/>
    <cellStyle name="Komma 3 5 3 3 3_DataSet" xfId="15751" xr:uid="{305D9C85-A8DC-4585-9B96-B3428E2DA132}"/>
    <cellStyle name="Komma 3 5 3 3 4" xfId="15752" xr:uid="{C5AE965B-7DCE-4FB8-B824-0D2D797B1F20}"/>
    <cellStyle name="Komma 3 5 3 3_DataSet" xfId="15753" xr:uid="{F428C8A6-73D7-4F9E-A01A-D5E06A2A016B}"/>
    <cellStyle name="Komma 3 5 3 4" xfId="15754" xr:uid="{0D96ABEE-C463-44E9-8AA0-7931A0C57A4D}"/>
    <cellStyle name="Komma 3 5 3 4 2" xfId="15755" xr:uid="{EDD85A02-776C-4451-8B8A-2E4C69D330A6}"/>
    <cellStyle name="Komma 3 5 3 4 2 2" xfId="15756" xr:uid="{905AD387-1D70-49C5-B675-727B9B8DCC1E}"/>
    <cellStyle name="Komma 3 5 3 4 2_DataSet" xfId="15757" xr:uid="{37D2DB8D-8B57-4552-8D9A-24222790DD3A}"/>
    <cellStyle name="Komma 3 5 3 4 3" xfId="15758" xr:uid="{722E9BDB-4CD2-4E5A-A870-02C71272BEB2}"/>
    <cellStyle name="Komma 3 5 3 4_DataSet" xfId="15759" xr:uid="{7AB5DB31-B1D9-4CE0-BE16-EE2B23C0DEF3}"/>
    <cellStyle name="Komma 3 5 3 5" xfId="15760" xr:uid="{FC3A19B7-ACAC-4EDE-BB49-81A167A64CCE}"/>
    <cellStyle name="Komma 3 5 3 5 2" xfId="15761" xr:uid="{18101A92-E9EA-4513-ACAC-AB5BAF6E2CA2}"/>
    <cellStyle name="Komma 3 5 3 5_DataSet" xfId="15762" xr:uid="{36CCAA28-71BC-49B6-8847-5FB7234064B4}"/>
    <cellStyle name="Komma 3 5 3 6" xfId="15763" xr:uid="{A9AF9432-7FCA-4DD7-9070-3D85D2928AE7}"/>
    <cellStyle name="Komma 3 5 3_DataSet" xfId="15764" xr:uid="{4B2BF5FF-034F-4BF5-A4B3-792333F5CC87}"/>
    <cellStyle name="Komma 3 5 4" xfId="15765" xr:uid="{9A13A08F-BF7C-40F7-A92E-4DFB3B5A5403}"/>
    <cellStyle name="Komma 3 5 4 2" xfId="15766" xr:uid="{EA022792-C391-4C46-A3F9-B35F9EE4B43F}"/>
    <cellStyle name="Komma 3 5 4 2 2" xfId="15767" xr:uid="{B11DDA63-20EE-4275-8135-47C01076F961}"/>
    <cellStyle name="Komma 3 5 4 2 2 2" xfId="15768" xr:uid="{1E22CC50-21A9-464B-B763-10B0F5246F1B}"/>
    <cellStyle name="Komma 3 5 4 2 2 2 2" xfId="15769" xr:uid="{1780D989-ACA7-4AF4-A91F-9651278F481B}"/>
    <cellStyle name="Komma 3 5 4 2 2 2 2 2" xfId="15770" xr:uid="{21AF237B-AA50-48FD-B992-DDD1A4923767}"/>
    <cellStyle name="Komma 3 5 4 2 2 2 2_DataSet" xfId="15771" xr:uid="{61886CA3-71C8-4571-BBAE-1EB6F7B1BA4A}"/>
    <cellStyle name="Komma 3 5 4 2 2 2 3" xfId="15772" xr:uid="{3CCD3268-0AA7-49A6-B69F-3844C153CD51}"/>
    <cellStyle name="Komma 3 5 4 2 2 2_DataSet" xfId="15773" xr:uid="{60851031-0A67-46D6-B228-E0A20E357791}"/>
    <cellStyle name="Komma 3 5 4 2 2 3" xfId="15774" xr:uid="{A9315A01-1A12-437C-BE23-A68A96FD302A}"/>
    <cellStyle name="Komma 3 5 4 2 2 3 2" xfId="15775" xr:uid="{CE5D76D2-AAB9-4A02-81EA-B8E500ADA631}"/>
    <cellStyle name="Komma 3 5 4 2 2 3_DataSet" xfId="15776" xr:uid="{F942275E-F8B1-4212-A681-4D0554ABCEDC}"/>
    <cellStyle name="Komma 3 5 4 2 2 4" xfId="15777" xr:uid="{AED4DC60-E6B7-42B1-8A87-59CD3844FFD7}"/>
    <cellStyle name="Komma 3 5 4 2 2_DataSet" xfId="15778" xr:uid="{591CC0CE-6B89-4977-B633-A544505A9B6D}"/>
    <cellStyle name="Komma 3 5 4 2 3" xfId="15779" xr:uid="{8652B72E-F032-4D91-862D-E8377C934B6C}"/>
    <cellStyle name="Komma 3 5 4 2 3 2" xfId="15780" xr:uid="{3A83B26D-460B-4D23-9188-7E29BE6EE2E1}"/>
    <cellStyle name="Komma 3 5 4 2 3 2 2" xfId="15781" xr:uid="{CE2AE4A5-E884-4482-9774-06E318FFD7CF}"/>
    <cellStyle name="Komma 3 5 4 2 3 2_DataSet" xfId="15782" xr:uid="{A38DBD3D-454D-47C2-B911-0F7AAAA3CC28}"/>
    <cellStyle name="Komma 3 5 4 2 3 3" xfId="15783" xr:uid="{F4DD790E-60DE-4503-86A9-E0418F9E2829}"/>
    <cellStyle name="Komma 3 5 4 2 3_DataSet" xfId="15784" xr:uid="{79CBFD6F-1ED1-4F11-A84A-DE14558CCD53}"/>
    <cellStyle name="Komma 3 5 4 2 4" xfId="15785" xr:uid="{9EC09ECD-87E6-4388-BB32-3E3F4B1D8740}"/>
    <cellStyle name="Komma 3 5 4 2 4 2" xfId="15786" xr:uid="{59A57C2F-F250-45C2-9842-29809E157C3F}"/>
    <cellStyle name="Komma 3 5 4 2 4_DataSet" xfId="15787" xr:uid="{6F77E7F1-0EE2-496B-B677-988EAF1256F8}"/>
    <cellStyle name="Komma 3 5 4 2 5" xfId="15788" xr:uid="{E5B28077-02EA-4EE4-A634-06D1C9078323}"/>
    <cellStyle name="Komma 3 5 4 2_DataSet" xfId="15789" xr:uid="{E4429944-5FCD-45BA-9EC3-58D03BE10561}"/>
    <cellStyle name="Komma 3 5 4 3" xfId="15790" xr:uid="{E422038D-CA22-410C-999E-A4DE00960EB5}"/>
    <cellStyle name="Komma 3 5 4 3 2" xfId="15791" xr:uid="{7858B21A-2819-40CB-81B4-F95D32D97333}"/>
    <cellStyle name="Komma 3 5 4 3 2 2" xfId="15792" xr:uid="{2196E4FE-9A73-4D1F-8FFD-CF4A8B145509}"/>
    <cellStyle name="Komma 3 5 4 3 2 2 2" xfId="15793" xr:uid="{1A0CEC51-1D20-478E-BA45-7943DA106DE4}"/>
    <cellStyle name="Komma 3 5 4 3 2 2_DataSet" xfId="15794" xr:uid="{D00ED3E3-0D3D-4473-9665-B007F7940B21}"/>
    <cellStyle name="Komma 3 5 4 3 2 3" xfId="15795" xr:uid="{DAEC10C6-80CF-4DE7-BD90-BD29D345D494}"/>
    <cellStyle name="Komma 3 5 4 3 2_DataSet" xfId="15796" xr:uid="{A43A4E64-A416-47F0-A5E2-38C7728BBD29}"/>
    <cellStyle name="Komma 3 5 4 3 3" xfId="15797" xr:uid="{738B0541-DC3D-44DE-B389-F9C28855B40A}"/>
    <cellStyle name="Komma 3 5 4 3 3 2" xfId="15798" xr:uid="{93721B6A-5ED6-4E96-89B2-552DE25418EF}"/>
    <cellStyle name="Komma 3 5 4 3 3_DataSet" xfId="15799" xr:uid="{A732A858-56C2-4FA0-B95A-656C591DD1B5}"/>
    <cellStyle name="Komma 3 5 4 3 4" xfId="15800" xr:uid="{379F8F4D-ED02-45BC-B39E-0C1C8AAAEB11}"/>
    <cellStyle name="Komma 3 5 4 3_DataSet" xfId="15801" xr:uid="{2E2D8F28-0DBF-4E7F-8FFC-2570D9813CEE}"/>
    <cellStyle name="Komma 3 5 4 4" xfId="15802" xr:uid="{5E66DA64-4F5C-4A1F-B9DD-14390E7E0D32}"/>
    <cellStyle name="Komma 3 5 4 4 2" xfId="15803" xr:uid="{548AADBA-BC70-470F-AEFA-440C2CAF2E15}"/>
    <cellStyle name="Komma 3 5 4 4 2 2" xfId="15804" xr:uid="{7BAFA70D-D01A-497E-B746-D071958B762D}"/>
    <cellStyle name="Komma 3 5 4 4 2_DataSet" xfId="15805" xr:uid="{A88FBF26-A526-4183-9E99-6D72C0513523}"/>
    <cellStyle name="Komma 3 5 4 4 3" xfId="15806" xr:uid="{38D5093E-6E99-44B8-A5B0-8C0CEB506CB1}"/>
    <cellStyle name="Komma 3 5 4 4_DataSet" xfId="15807" xr:uid="{708F79D6-9246-41AD-B17A-F26CC73404FF}"/>
    <cellStyle name="Komma 3 5 4 5" xfId="15808" xr:uid="{43C184F3-DFE8-4A1F-B0B1-E650EE5DB009}"/>
    <cellStyle name="Komma 3 5 4 5 2" xfId="15809" xr:uid="{D3BA82E3-7EB2-4468-8FA4-DAEB6213C93C}"/>
    <cellStyle name="Komma 3 5 4 5_DataSet" xfId="15810" xr:uid="{DA4CCD30-E44F-454A-92DC-FFB3C7AA2EC0}"/>
    <cellStyle name="Komma 3 5 4 6" xfId="15811" xr:uid="{21C95941-A25F-4A20-AD1F-31B04E2F67EA}"/>
    <cellStyle name="Komma 3 5 4_DataSet" xfId="15812" xr:uid="{E7FEF7A3-EAD0-4FF4-A77C-51567DBF9FB5}"/>
    <cellStyle name="Komma 3 5 5" xfId="15813" xr:uid="{90455E88-6741-4931-B3D2-3E5E00744E83}"/>
    <cellStyle name="Komma 3 5 5 2" xfId="15814" xr:uid="{167DD283-E9F6-44BF-902E-0D2451F36EBE}"/>
    <cellStyle name="Komma 3 5 5 2 2" xfId="15815" xr:uid="{4F714CCA-1724-4A05-9C4A-D613F0EADDB1}"/>
    <cellStyle name="Komma 3 5 5 2 2 2" xfId="15816" xr:uid="{B9216965-F21E-453D-B2D5-8B76F7A44C2D}"/>
    <cellStyle name="Komma 3 5 5 2 2 2 2" xfId="15817" xr:uid="{AA1B0A2D-2A17-4A82-A8EB-70BC8046EA66}"/>
    <cellStyle name="Komma 3 5 5 2 2 2_DataSet" xfId="15818" xr:uid="{8E93BCD6-6A9F-4D25-98CD-899E483646EC}"/>
    <cellStyle name="Komma 3 5 5 2 2 3" xfId="15819" xr:uid="{B6BB004C-1F08-46B8-B9EF-E2CE9658EBAB}"/>
    <cellStyle name="Komma 3 5 5 2 2_DataSet" xfId="15820" xr:uid="{003ADC88-3E8A-453F-A7BC-952D82BDF1B3}"/>
    <cellStyle name="Komma 3 5 5 2 3" xfId="15821" xr:uid="{FC2AD5D2-E870-40C0-9EFE-CBDBC028FE83}"/>
    <cellStyle name="Komma 3 5 5 2 3 2" xfId="15822" xr:uid="{EC3B9D84-EC28-4448-A0B0-55CD52F4988E}"/>
    <cellStyle name="Komma 3 5 5 2 3_DataSet" xfId="15823" xr:uid="{A3B977C1-E9CA-481F-8B83-D8992BAF88CC}"/>
    <cellStyle name="Komma 3 5 5 2 4" xfId="15824" xr:uid="{A267FE1C-3C30-465E-A13D-5DCDA87CA9E9}"/>
    <cellStyle name="Komma 3 5 5 2_DataSet" xfId="15825" xr:uid="{0C1CFAE0-B5D4-44A2-912E-B7EADE5708C5}"/>
    <cellStyle name="Komma 3 5 5 3" xfId="15826" xr:uid="{728CCDCE-740E-46B9-9E04-D69BE7AF2709}"/>
    <cellStyle name="Komma 3 5 5 3 2" xfId="15827" xr:uid="{4B69C867-723F-450F-BC5C-3BBAE0A71E75}"/>
    <cellStyle name="Komma 3 5 5 3 2 2" xfId="15828" xr:uid="{E7DEBF1B-773D-4CD4-A61C-17E48BABD7AB}"/>
    <cellStyle name="Komma 3 5 5 3 2_DataSet" xfId="15829" xr:uid="{6E56C8F3-172F-47F2-828A-72F282F7195C}"/>
    <cellStyle name="Komma 3 5 5 3 3" xfId="15830" xr:uid="{9044E6AF-A95D-4265-B816-53A7550AA3B8}"/>
    <cellStyle name="Komma 3 5 5 3_DataSet" xfId="15831" xr:uid="{6D4707BD-30EA-43E2-AAED-43DEB4981B50}"/>
    <cellStyle name="Komma 3 5 5 4" xfId="15832" xr:uid="{17112715-7045-4533-9316-800951005D93}"/>
    <cellStyle name="Komma 3 5 5 4 2" xfId="15833" xr:uid="{C0039C8B-AED9-4488-AB6F-C1D503AE53AB}"/>
    <cellStyle name="Komma 3 5 5 4_DataSet" xfId="15834" xr:uid="{75B191CD-B3BB-416E-AE03-CD8CCCC5859D}"/>
    <cellStyle name="Komma 3 5 5 5" xfId="15835" xr:uid="{3108DA2F-70EB-4751-8986-0938D910D114}"/>
    <cellStyle name="Komma 3 5 5_DataSet" xfId="15836" xr:uid="{B218A9A9-6395-4FC2-987D-AF76470B0E1D}"/>
    <cellStyle name="Komma 3 5 6" xfId="15837" xr:uid="{6C7A9E06-3E69-4EDC-9DD0-D5F7BEB7CE16}"/>
    <cellStyle name="Komma 3 5 6 2" xfId="15838" xr:uid="{3F052789-30B8-4A01-A173-9C240DF2AB95}"/>
    <cellStyle name="Komma 3 5 6 2 2" xfId="15839" xr:uid="{86808350-9A9B-44F4-964D-4CD563FBC2D7}"/>
    <cellStyle name="Komma 3 5 6 2 2 2" xfId="15840" xr:uid="{D1171942-9B1C-4CB6-8C52-CAB14B7C5727}"/>
    <cellStyle name="Komma 3 5 6 2 2_DataSet" xfId="15841" xr:uid="{D8A70192-9528-434F-A9CC-4C6B2F1723E0}"/>
    <cellStyle name="Komma 3 5 6 2 3" xfId="15842" xr:uid="{0FA86E35-419B-4758-B0B6-C3CB5FBC2946}"/>
    <cellStyle name="Komma 3 5 6 2_DataSet" xfId="15843" xr:uid="{78589A6F-1446-4A73-ABAC-94AEF237BA31}"/>
    <cellStyle name="Komma 3 5 6 3" xfId="15844" xr:uid="{05A0E307-6397-421C-92CB-B5EDC79A48C9}"/>
    <cellStyle name="Komma 3 5 6 3 2" xfId="15845" xr:uid="{EF34B992-12A6-47AB-AC3C-20FB89D219EC}"/>
    <cellStyle name="Komma 3 5 6 3_DataSet" xfId="15846" xr:uid="{5F4DFA67-4B8B-4D08-9A51-7AA5C03F05D0}"/>
    <cellStyle name="Komma 3 5 6 4" xfId="15847" xr:uid="{CBDE2F9B-D9AA-4678-9221-EC8BE1D433B6}"/>
    <cellStyle name="Komma 3 5 6_DataSet" xfId="15848" xr:uid="{76BF6F23-6D85-4ED4-8311-AE2AB57CA475}"/>
    <cellStyle name="Komma 3 5 7" xfId="15849" xr:uid="{9BFCD9DD-A95D-4633-9D1C-357189149A2E}"/>
    <cellStyle name="Komma 3 5 7 2" xfId="15850" xr:uid="{940F7663-194B-46EA-9966-7EA419CF02EE}"/>
    <cellStyle name="Komma 3 5 7 2 2" xfId="15851" xr:uid="{61B9C5DD-5919-4456-AC27-C585034286BB}"/>
    <cellStyle name="Komma 3 5 7 2_DataSet" xfId="15852" xr:uid="{FDF618BA-0B2B-44F9-BA5D-5C2B6F448185}"/>
    <cellStyle name="Komma 3 5 7 3" xfId="15853" xr:uid="{788BB438-6636-4A3E-A5D2-B736538DC2F0}"/>
    <cellStyle name="Komma 3 5 7_DataSet" xfId="15854" xr:uid="{BD8E06DB-4547-47F6-B739-0BF13CD6EF64}"/>
    <cellStyle name="Komma 3 5 8" xfId="15855" xr:uid="{1666CDF4-9F6F-4041-BEEB-CF20C34E8B8C}"/>
    <cellStyle name="Komma 3 5 8 2" xfId="15856" xr:uid="{092048D6-30BC-454E-B129-798BD97DDE4D}"/>
    <cellStyle name="Komma 3 5 8_DataSet" xfId="15857" xr:uid="{993C55D5-BCAF-482A-B20F-4CF785C4967F}"/>
    <cellStyle name="Komma 3 5 9" xfId="15858" xr:uid="{071494CB-6DBD-4520-8522-5BE9D5A46303}"/>
    <cellStyle name="Komma 3 5_DataSet" xfId="15859" xr:uid="{0E8516DE-EA00-43F1-A8B8-BD77A9076DB1}"/>
    <cellStyle name="Komma 3 6" xfId="15860" xr:uid="{12971E3D-98E4-4185-ACC2-46716796C357}"/>
    <cellStyle name="Komma 3 6 2" xfId="15861" xr:uid="{0507C876-B7A9-4DC7-99D2-EDDBD4B74D66}"/>
    <cellStyle name="Komma 3 6 2 2" xfId="15862" xr:uid="{F6CFE0F1-38C8-4954-A24C-61EA628B2BA2}"/>
    <cellStyle name="Komma 3 6 2 2 2" xfId="15863" xr:uid="{6F0859BE-3804-40BE-A8D0-1CCF03103EB8}"/>
    <cellStyle name="Komma 3 6 2 2 2 2" xfId="15864" xr:uid="{94A3A0CA-83A1-4AE2-8ACD-D0959002FC4B}"/>
    <cellStyle name="Komma 3 6 2 2 2 2 2" xfId="15865" xr:uid="{2607F8CF-1D70-497D-9CD7-238A1F94DF96}"/>
    <cellStyle name="Komma 3 6 2 2 2 2 2 2" xfId="15866" xr:uid="{9BFC7CCA-2875-42C5-922E-329E948817FA}"/>
    <cellStyle name="Komma 3 6 2 2 2 2 2_DataSet" xfId="15867" xr:uid="{CDCBAB6D-A64C-4374-B3B8-749F7B0DA8D5}"/>
    <cellStyle name="Komma 3 6 2 2 2 2 3" xfId="15868" xr:uid="{50DAEF20-9B92-4F5D-81FD-C33793CA6C38}"/>
    <cellStyle name="Komma 3 6 2 2 2 2_DataSet" xfId="15869" xr:uid="{1C9B6EE9-BA57-4148-88F9-0BF56F1D902F}"/>
    <cellStyle name="Komma 3 6 2 2 2 3" xfId="15870" xr:uid="{4395C07D-02E6-4FD9-9AE8-30A9D9C02161}"/>
    <cellStyle name="Komma 3 6 2 2 2 3 2" xfId="15871" xr:uid="{CB33AD07-86B0-425E-B0CE-39BE9AE57964}"/>
    <cellStyle name="Komma 3 6 2 2 2 3_DataSet" xfId="15872" xr:uid="{5B48E0B1-4EB6-4ED5-A329-C92DC230FE1F}"/>
    <cellStyle name="Komma 3 6 2 2 2 4" xfId="15873" xr:uid="{850A8B51-29A9-48B1-AFA7-1956E579DE07}"/>
    <cellStyle name="Komma 3 6 2 2 2_DataSet" xfId="15874" xr:uid="{628B2A92-933A-4919-A54E-616073921C83}"/>
    <cellStyle name="Komma 3 6 2 2 3" xfId="15875" xr:uid="{124871DA-C0B4-4482-BFD0-7A200CF15E7B}"/>
    <cellStyle name="Komma 3 6 2 2 3 2" xfId="15876" xr:uid="{69F66519-4FBC-4F53-B2BC-2C362AE5F9BE}"/>
    <cellStyle name="Komma 3 6 2 2 3 2 2" xfId="15877" xr:uid="{62C750E3-4EDF-475A-B02D-CD18319E6AB3}"/>
    <cellStyle name="Komma 3 6 2 2 3 2_DataSet" xfId="15878" xr:uid="{7387094F-F8E2-4244-90E4-418141B9FF17}"/>
    <cellStyle name="Komma 3 6 2 2 3 3" xfId="15879" xr:uid="{D1ED0BA9-815D-4138-A341-C4299C921E6C}"/>
    <cellStyle name="Komma 3 6 2 2 3_DataSet" xfId="15880" xr:uid="{061595F8-1225-47A0-A769-B58C180E292D}"/>
    <cellStyle name="Komma 3 6 2 2 4" xfId="15881" xr:uid="{BAF71A1B-098F-4886-9483-C2E7AFF4046E}"/>
    <cellStyle name="Komma 3 6 2 2 4 2" xfId="15882" xr:uid="{D257DC61-CE9C-40A4-9510-E1A9D463F1DA}"/>
    <cellStyle name="Komma 3 6 2 2 4_DataSet" xfId="15883" xr:uid="{1732DF07-37FE-426F-8DC2-694909C250DA}"/>
    <cellStyle name="Komma 3 6 2 2 5" xfId="15884" xr:uid="{0D97F314-C1D4-43C6-B914-E257BF729E2C}"/>
    <cellStyle name="Komma 3 6 2 2_DataSet" xfId="15885" xr:uid="{0FBE6613-515D-40F4-B501-9CAC46307A98}"/>
    <cellStyle name="Komma 3 6 2 3" xfId="15886" xr:uid="{3D469D6F-0E85-48D5-852D-29E5C52ADC5B}"/>
    <cellStyle name="Komma 3 6 2 3 2" xfId="15887" xr:uid="{8F7C9D6E-869B-4237-8670-91AEBB90B589}"/>
    <cellStyle name="Komma 3 6 2 3 2 2" xfId="15888" xr:uid="{D3E622E6-4407-409E-844A-85FB6C0B831C}"/>
    <cellStyle name="Komma 3 6 2 3 2 2 2" xfId="15889" xr:uid="{DEFEE635-9C57-4478-AE77-E49263309F6B}"/>
    <cellStyle name="Komma 3 6 2 3 2 2_DataSet" xfId="15890" xr:uid="{16D4D000-AB69-48EA-B251-D180250B4264}"/>
    <cellStyle name="Komma 3 6 2 3 2 3" xfId="15891" xr:uid="{0F652B36-EC5E-4ADC-8AD6-8C702694FD87}"/>
    <cellStyle name="Komma 3 6 2 3 2_DataSet" xfId="15892" xr:uid="{5FDE1EF3-2C3D-467B-BCEF-2DE105580928}"/>
    <cellStyle name="Komma 3 6 2 3 3" xfId="15893" xr:uid="{3C8EF728-628C-41FB-AC44-CCD6B7C58374}"/>
    <cellStyle name="Komma 3 6 2 3 3 2" xfId="15894" xr:uid="{35A468A8-41BE-43FA-8BFB-42E7809A4026}"/>
    <cellStyle name="Komma 3 6 2 3 3_DataSet" xfId="15895" xr:uid="{C9D529DE-C58B-4969-A917-280D534225E5}"/>
    <cellStyle name="Komma 3 6 2 3 4" xfId="15896" xr:uid="{65DE1059-E440-40D2-82D1-1C28103AE229}"/>
    <cellStyle name="Komma 3 6 2 3_DataSet" xfId="15897" xr:uid="{7985546D-5122-4CCE-89EC-7350CBF85380}"/>
    <cellStyle name="Komma 3 6 2 4" xfId="15898" xr:uid="{0A7FC6EE-C68E-44B7-AC58-6CF2552F4E11}"/>
    <cellStyle name="Komma 3 6 2 4 2" xfId="15899" xr:uid="{964E43F7-1A7E-4131-BCEB-07574E245376}"/>
    <cellStyle name="Komma 3 6 2 4 2 2" xfId="15900" xr:uid="{152D7A78-14B5-40C4-9EDD-C56CD40086CE}"/>
    <cellStyle name="Komma 3 6 2 4 2_DataSet" xfId="15901" xr:uid="{6371168A-26A5-4DF0-8F7D-16CD221A05DE}"/>
    <cellStyle name="Komma 3 6 2 4 3" xfId="15902" xr:uid="{9CFB558C-7D17-42D5-BB72-12E6DE4FA7A5}"/>
    <cellStyle name="Komma 3 6 2 4_DataSet" xfId="15903" xr:uid="{D09F7D1A-F152-4692-8C3A-D3C2A88580BD}"/>
    <cellStyle name="Komma 3 6 2 5" xfId="15904" xr:uid="{FDAB3515-3B53-449F-AD34-5B87BD7B0978}"/>
    <cellStyle name="Komma 3 6 2 5 2" xfId="15905" xr:uid="{2CA78953-DF1D-4BD4-B226-D154B9E5CD65}"/>
    <cellStyle name="Komma 3 6 2 5_DataSet" xfId="15906" xr:uid="{ECCD7552-64FF-432E-BF36-0E3B0F45DBD7}"/>
    <cellStyle name="Komma 3 6 2 6" xfId="15907" xr:uid="{885E289F-2282-46C5-AE70-F20B439CB030}"/>
    <cellStyle name="Komma 3 6 2_DataSet" xfId="15908" xr:uid="{5A20D5EB-BA9F-4A03-B439-41EFE60EF3D5}"/>
    <cellStyle name="Komma 3 6 3" xfId="15909" xr:uid="{75FCE834-E7B2-41A4-BFE7-FC6E312082B8}"/>
    <cellStyle name="Komma 3 6 3 2" xfId="15910" xr:uid="{0DCA3382-EA98-49DC-9059-7F8813BB6342}"/>
    <cellStyle name="Komma 3 6 3 2 2" xfId="15911" xr:uid="{AF761F4F-32A5-49AE-8C77-A74065B74E08}"/>
    <cellStyle name="Komma 3 6 3 2 2 2" xfId="15912" xr:uid="{206622EA-AD5C-459F-A7C1-2008406278E4}"/>
    <cellStyle name="Komma 3 6 3 2 2 2 2" xfId="15913" xr:uid="{5D225B1E-02DD-4CC1-A5BE-38FBAF445AE2}"/>
    <cellStyle name="Komma 3 6 3 2 2 2 2 2" xfId="15914" xr:uid="{926AF722-F64E-43E1-8A05-56902525B5FE}"/>
    <cellStyle name="Komma 3 6 3 2 2 2 2_DataSet" xfId="15915" xr:uid="{329CDD71-97F6-487F-9D91-27D186AEAA4C}"/>
    <cellStyle name="Komma 3 6 3 2 2 2 3" xfId="15916" xr:uid="{9A60ACF4-42FE-431F-9F95-A381C625DFFC}"/>
    <cellStyle name="Komma 3 6 3 2 2 2_DataSet" xfId="15917" xr:uid="{44742E56-48E3-47D8-B9CD-49699A28AA93}"/>
    <cellStyle name="Komma 3 6 3 2 2 3" xfId="15918" xr:uid="{ED23371C-FEBE-4094-8B41-594A15F28520}"/>
    <cellStyle name="Komma 3 6 3 2 2 3 2" xfId="15919" xr:uid="{EC603977-D21B-4CA4-A842-C42CF7FED14E}"/>
    <cellStyle name="Komma 3 6 3 2 2 3_DataSet" xfId="15920" xr:uid="{E9389B54-993E-4D5E-8FB5-551A3A5AC2A0}"/>
    <cellStyle name="Komma 3 6 3 2 2 4" xfId="15921" xr:uid="{7E578EDD-C936-414C-AD27-34A4F4A93F73}"/>
    <cellStyle name="Komma 3 6 3 2 2_DataSet" xfId="15922" xr:uid="{8A3BEC96-04ED-47E9-880B-DD710B0D3E28}"/>
    <cellStyle name="Komma 3 6 3 2 3" xfId="15923" xr:uid="{757004F5-F74F-4DF2-8607-15FF5EE5A07D}"/>
    <cellStyle name="Komma 3 6 3 2 3 2" xfId="15924" xr:uid="{F627C3BF-AC48-4891-BF2A-7056F78565C4}"/>
    <cellStyle name="Komma 3 6 3 2 3 2 2" xfId="15925" xr:uid="{7568523D-2E43-4516-A39C-0B08F371AC54}"/>
    <cellStyle name="Komma 3 6 3 2 3 2_DataSet" xfId="15926" xr:uid="{2DDD88E8-FAAF-448B-9D93-4BFD7B48260B}"/>
    <cellStyle name="Komma 3 6 3 2 3 3" xfId="15927" xr:uid="{ED9E09ED-5A1A-4C10-852F-BB566AF8B293}"/>
    <cellStyle name="Komma 3 6 3 2 3_DataSet" xfId="15928" xr:uid="{6FA47F71-5552-44AC-812F-F1F6133202F6}"/>
    <cellStyle name="Komma 3 6 3 2 4" xfId="15929" xr:uid="{14E60DB7-92E2-4924-8934-C9F857FA4FC9}"/>
    <cellStyle name="Komma 3 6 3 2 4 2" xfId="15930" xr:uid="{E57D5EAE-11D7-4066-A5F6-3CA306DA88A8}"/>
    <cellStyle name="Komma 3 6 3 2 4_DataSet" xfId="15931" xr:uid="{E2621CDF-0CAF-46F2-B2DD-2BA2643071BF}"/>
    <cellStyle name="Komma 3 6 3 2 5" xfId="15932" xr:uid="{3045F3C5-A46F-4112-A595-475FDE319EEB}"/>
    <cellStyle name="Komma 3 6 3 2_DataSet" xfId="15933" xr:uid="{504B16DE-6299-409F-A8B1-570C05FFF6C9}"/>
    <cellStyle name="Komma 3 6 3 3" xfId="15934" xr:uid="{7497796A-5502-4714-825B-DF4162C434B0}"/>
    <cellStyle name="Komma 3 6 3 3 2" xfId="15935" xr:uid="{71B8F869-1D4E-49C1-9D5F-78A3FBCFB00F}"/>
    <cellStyle name="Komma 3 6 3 3 2 2" xfId="15936" xr:uid="{C0282043-18EB-4215-8C0A-182BE30B5175}"/>
    <cellStyle name="Komma 3 6 3 3 2 2 2" xfId="15937" xr:uid="{286E8BC3-8F20-4F3E-8D2B-5E6A73255E4C}"/>
    <cellStyle name="Komma 3 6 3 3 2 2_DataSet" xfId="15938" xr:uid="{0A2E6057-F7B1-428A-9D1B-D2B019A10F99}"/>
    <cellStyle name="Komma 3 6 3 3 2 3" xfId="15939" xr:uid="{132B8D82-6240-4F54-B603-E46FEC88AE77}"/>
    <cellStyle name="Komma 3 6 3 3 2_DataSet" xfId="15940" xr:uid="{EEE9A838-3E54-4B80-9C76-553CD4E3317E}"/>
    <cellStyle name="Komma 3 6 3 3 3" xfId="15941" xr:uid="{22916A08-BD7A-47AD-9EC4-5FEF652A26B2}"/>
    <cellStyle name="Komma 3 6 3 3 3 2" xfId="15942" xr:uid="{A644C0EC-ACB3-4746-950B-1FF693A07628}"/>
    <cellStyle name="Komma 3 6 3 3 3_DataSet" xfId="15943" xr:uid="{80060BAB-A923-4913-BBD9-463A5B083DDE}"/>
    <cellStyle name="Komma 3 6 3 3 4" xfId="15944" xr:uid="{CE8A7CEF-7B60-4EC4-907A-C1BB303D3CC6}"/>
    <cellStyle name="Komma 3 6 3 3_DataSet" xfId="15945" xr:uid="{EC0910C4-F4B6-4D09-B3E1-A499128FDA0F}"/>
    <cellStyle name="Komma 3 6 3 4" xfId="15946" xr:uid="{974C60BD-ABDE-48BE-AB0C-EA138DB71D14}"/>
    <cellStyle name="Komma 3 6 3 4 2" xfId="15947" xr:uid="{DC18051A-15FA-4BDD-9AD2-86124FCA9BFE}"/>
    <cellStyle name="Komma 3 6 3 4 2 2" xfId="15948" xr:uid="{7EE0D46F-56FB-4646-8187-7B51DF378606}"/>
    <cellStyle name="Komma 3 6 3 4 2_DataSet" xfId="15949" xr:uid="{3D6791D9-3CF2-4645-86AD-DF95361B72D0}"/>
    <cellStyle name="Komma 3 6 3 4 3" xfId="15950" xr:uid="{DA1AC1C3-3E66-4DA7-ABC4-C07DD0140108}"/>
    <cellStyle name="Komma 3 6 3 4_DataSet" xfId="15951" xr:uid="{B7FE613B-6001-423F-9A77-C6A957C6383E}"/>
    <cellStyle name="Komma 3 6 3 5" xfId="15952" xr:uid="{F681D8DA-7E40-4F10-BCFE-B550E5058CEF}"/>
    <cellStyle name="Komma 3 6 3 5 2" xfId="15953" xr:uid="{0924CF6D-7E6A-4666-A8B0-F83D7BFA19A0}"/>
    <cellStyle name="Komma 3 6 3 5_DataSet" xfId="15954" xr:uid="{BCAFFB48-9453-4FBC-983D-C1666969D467}"/>
    <cellStyle name="Komma 3 6 3 6" xfId="15955" xr:uid="{BD3CABD9-2EFE-469F-B969-125887E5C836}"/>
    <cellStyle name="Komma 3 6 3_DataSet" xfId="15956" xr:uid="{8EC8C0A3-7AA9-466B-AB7C-83BB0B937E67}"/>
    <cellStyle name="Komma 3 6 4" xfId="15957" xr:uid="{B6B9E74B-1624-4085-A4E1-201C3F709230}"/>
    <cellStyle name="Komma 3 6 4 2" xfId="15958" xr:uid="{C6C2BB59-EBD8-4936-BE38-BE4EF636B709}"/>
    <cellStyle name="Komma 3 6 4 2 2" xfId="15959" xr:uid="{96BB2752-4D5D-4461-954F-7B096C53F98C}"/>
    <cellStyle name="Komma 3 6 4 2 2 2" xfId="15960" xr:uid="{F8C1C1F8-E666-46B8-9604-967EE04908C5}"/>
    <cellStyle name="Komma 3 6 4 2 2 2 2" xfId="15961" xr:uid="{2E891A6D-0A7E-4A5C-9772-771280BE4493}"/>
    <cellStyle name="Komma 3 6 4 2 2 2_DataSet" xfId="15962" xr:uid="{1247A4A5-6A6F-4BBB-BA6C-B0F83B8813E0}"/>
    <cellStyle name="Komma 3 6 4 2 2 3" xfId="15963" xr:uid="{82ED8FC4-DB8E-4287-93AF-8AF18BB5BDD3}"/>
    <cellStyle name="Komma 3 6 4 2 2_DataSet" xfId="15964" xr:uid="{CCCB0733-658A-4A8B-AED6-45317A423190}"/>
    <cellStyle name="Komma 3 6 4 2 3" xfId="15965" xr:uid="{FF20D6B7-B000-4188-852D-D5E0B88F5292}"/>
    <cellStyle name="Komma 3 6 4 2 3 2" xfId="15966" xr:uid="{750F12ED-40E7-4C74-BE38-51D1E9549C61}"/>
    <cellStyle name="Komma 3 6 4 2 3_DataSet" xfId="15967" xr:uid="{690C359F-1F8E-4D55-9021-65E7F81CC15B}"/>
    <cellStyle name="Komma 3 6 4 2 4" xfId="15968" xr:uid="{1BDD489B-CC9B-426A-B8C4-59E1BD2F541C}"/>
    <cellStyle name="Komma 3 6 4 2_DataSet" xfId="15969" xr:uid="{487EAF3A-BDD8-40B9-AF42-B7DD99F4BBA4}"/>
    <cellStyle name="Komma 3 6 4 3" xfId="15970" xr:uid="{C5BE962C-4F72-417B-83BE-1725983CE551}"/>
    <cellStyle name="Komma 3 6 4 3 2" xfId="15971" xr:uid="{CF65F86E-D903-4138-A711-9A8581C83804}"/>
    <cellStyle name="Komma 3 6 4 3 2 2" xfId="15972" xr:uid="{14D6218F-D6E6-41F2-8E9D-E4A6ECDF4164}"/>
    <cellStyle name="Komma 3 6 4 3 2_DataSet" xfId="15973" xr:uid="{3578D27E-F070-4A12-9E65-0EE8591F5E05}"/>
    <cellStyle name="Komma 3 6 4 3 3" xfId="15974" xr:uid="{BE144AF6-3D8B-48DF-95AE-76EFA2EECB84}"/>
    <cellStyle name="Komma 3 6 4 3_DataSet" xfId="15975" xr:uid="{1F9CE572-FBA5-41F8-869A-8DE233F45733}"/>
    <cellStyle name="Komma 3 6 4 4" xfId="15976" xr:uid="{57FC5189-AB45-43D2-959E-7059028C393E}"/>
    <cellStyle name="Komma 3 6 4 4 2" xfId="15977" xr:uid="{31EBB3BB-D899-4B3A-9D6B-D79989626FFD}"/>
    <cellStyle name="Komma 3 6 4 4_DataSet" xfId="15978" xr:uid="{812F0D25-F5F8-4401-B21A-1B2E21C9541D}"/>
    <cellStyle name="Komma 3 6 4 5" xfId="15979" xr:uid="{69C673A2-26AC-4C46-AD48-B25B463217E9}"/>
    <cellStyle name="Komma 3 6 4_DataSet" xfId="15980" xr:uid="{E7CF73FA-6232-4BE4-98A4-4E8497D67B67}"/>
    <cellStyle name="Komma 3 6 5" xfId="15981" xr:uid="{26D79C93-5D55-44D8-8ECE-F06EBBEECE6F}"/>
    <cellStyle name="Komma 3 6 5 2" xfId="15982" xr:uid="{36BD7A7C-8BED-421A-A4D0-D63E12890144}"/>
    <cellStyle name="Komma 3 6 5 2 2" xfId="15983" xr:uid="{4D2D92E9-5627-4225-B923-B4589B12004F}"/>
    <cellStyle name="Komma 3 6 5 2 2 2" xfId="15984" xr:uid="{A5588AE9-C71B-45E7-90D9-93B8E43446C4}"/>
    <cellStyle name="Komma 3 6 5 2 2_DataSet" xfId="15985" xr:uid="{BC98467A-369B-4B26-8AA5-DF68093D4DBA}"/>
    <cellStyle name="Komma 3 6 5 2 3" xfId="15986" xr:uid="{C4A87F2B-CD69-4802-ADCC-6612F1B02CD7}"/>
    <cellStyle name="Komma 3 6 5 2_DataSet" xfId="15987" xr:uid="{E73CEA49-BA8F-484D-A3AD-185F4C4C28FA}"/>
    <cellStyle name="Komma 3 6 5 3" xfId="15988" xr:uid="{460C0AD0-30FF-437F-9A05-76F2917D2C92}"/>
    <cellStyle name="Komma 3 6 5 3 2" xfId="15989" xr:uid="{6443465C-1006-4963-9043-D719B66C8B13}"/>
    <cellStyle name="Komma 3 6 5 3_DataSet" xfId="15990" xr:uid="{0E707284-90B2-4CD3-BBC2-F94D353FB7CB}"/>
    <cellStyle name="Komma 3 6 5 4" xfId="15991" xr:uid="{78447E40-6635-4CCF-8464-6BB147F1473E}"/>
    <cellStyle name="Komma 3 6 5_DataSet" xfId="15992" xr:uid="{3DF8315A-3040-4E1E-9640-B9D2A7449349}"/>
    <cellStyle name="Komma 3 6 6" xfId="15993" xr:uid="{3E3C54E1-2ABF-418D-85FF-5363D7119B3D}"/>
    <cellStyle name="Komma 3 6 6 2" xfId="15994" xr:uid="{638AB97C-AC0B-43BE-B912-B4A89731E0F7}"/>
    <cellStyle name="Komma 3 6 6 2 2" xfId="15995" xr:uid="{0E6A05EA-457F-4219-AA6E-6983A15D864E}"/>
    <cellStyle name="Komma 3 6 6 2_DataSet" xfId="15996" xr:uid="{1ED1434C-A14B-4299-9ED5-90EF60444103}"/>
    <cellStyle name="Komma 3 6 6 3" xfId="15997" xr:uid="{774C8FC8-5B35-4BEE-A811-907F916ECB75}"/>
    <cellStyle name="Komma 3 6 6_DataSet" xfId="15998" xr:uid="{FA5101A0-E0E1-4CD1-9747-865BFACE619E}"/>
    <cellStyle name="Komma 3 6 7" xfId="15999" xr:uid="{60A209CF-8CE0-476B-A82C-49BF725FD107}"/>
    <cellStyle name="Komma 3 6 7 2" xfId="16000" xr:uid="{DAC7CEEF-AFFC-4A94-AFBE-2768D6F5F285}"/>
    <cellStyle name="Komma 3 6 7_DataSet" xfId="16001" xr:uid="{A0A7D0BF-02CF-4293-8BE2-AEE14523146D}"/>
    <cellStyle name="Komma 3 6 8" xfId="16002" xr:uid="{F62CCCE2-B51A-4829-B197-9F6D5CCC755A}"/>
    <cellStyle name="Komma 3 6_DataSet" xfId="16003" xr:uid="{23694931-7693-4C10-A025-F14452785400}"/>
    <cellStyle name="Komma 3 7" xfId="16004" xr:uid="{19D9A735-EB93-4AF8-A218-B9AC70650B74}"/>
    <cellStyle name="Komma 3 7 2" xfId="16005" xr:uid="{B06F06FC-A76F-413A-91C0-4CB6468FE21D}"/>
    <cellStyle name="Komma 3 7 2 2" xfId="16006" xr:uid="{146C5C41-2302-4318-99EA-5FDE0EAD2347}"/>
    <cellStyle name="Komma 3 7 2 2 2" xfId="16007" xr:uid="{C58C0AE6-DBAE-4C2A-B9D3-0A47324C065C}"/>
    <cellStyle name="Komma 3 7 2 2 2 2" xfId="16008" xr:uid="{96264774-2435-44B6-9C31-C5A8F1BF57B0}"/>
    <cellStyle name="Komma 3 7 2 2 2 2 2" xfId="16009" xr:uid="{225B9C4B-F2BC-447C-A2DC-82E7A036FFFE}"/>
    <cellStyle name="Komma 3 7 2 2 2 2 2 2" xfId="16010" xr:uid="{BA62B6C0-79E6-48A0-8470-785031C499B9}"/>
    <cellStyle name="Komma 3 7 2 2 2 2 2_DataSet" xfId="16011" xr:uid="{28BA3081-D166-42C6-86AC-B748EB074280}"/>
    <cellStyle name="Komma 3 7 2 2 2 2 3" xfId="16012" xr:uid="{1BC8EF42-4B2E-4C7E-B884-99E5C71580E0}"/>
    <cellStyle name="Komma 3 7 2 2 2 2_DataSet" xfId="16013" xr:uid="{658FA66D-3F69-420A-81D9-C848FFC0B573}"/>
    <cellStyle name="Komma 3 7 2 2 2 3" xfId="16014" xr:uid="{34F2D319-0F39-4B1C-96F1-9858CA7DB847}"/>
    <cellStyle name="Komma 3 7 2 2 2 3 2" xfId="16015" xr:uid="{0C52B6A7-0350-4C90-8322-AAD4E56B5C45}"/>
    <cellStyle name="Komma 3 7 2 2 2 3_DataSet" xfId="16016" xr:uid="{20F5A684-59AE-47E3-BAE2-79DE8DFB1DBF}"/>
    <cellStyle name="Komma 3 7 2 2 2 4" xfId="16017" xr:uid="{651C812C-216C-4F7D-B321-8FF22B3EE1BA}"/>
    <cellStyle name="Komma 3 7 2 2 2_DataSet" xfId="16018" xr:uid="{307AA78B-AEBA-4BAB-8A15-226E77B2B128}"/>
    <cellStyle name="Komma 3 7 2 2 3" xfId="16019" xr:uid="{B1BD0C46-0316-4A95-98BD-C5C6B0646C3C}"/>
    <cellStyle name="Komma 3 7 2 2 3 2" xfId="16020" xr:uid="{1AD2A136-68D4-4F9F-BE20-4712538FF8F0}"/>
    <cellStyle name="Komma 3 7 2 2 3 2 2" xfId="16021" xr:uid="{0432D493-AFA3-4953-BC32-9024272DB2C4}"/>
    <cellStyle name="Komma 3 7 2 2 3 2_DataSet" xfId="16022" xr:uid="{C40378DC-5ACA-4917-B80D-E5F87444DA8E}"/>
    <cellStyle name="Komma 3 7 2 2 3 3" xfId="16023" xr:uid="{3C17626B-3B9D-47CF-895F-0157AD71E569}"/>
    <cellStyle name="Komma 3 7 2 2 3_DataSet" xfId="16024" xr:uid="{20359BD1-F79B-4E09-9A28-8843F6831B90}"/>
    <cellStyle name="Komma 3 7 2 2 4" xfId="16025" xr:uid="{CC6F03F9-6242-4E29-B7D0-5C03E3A4D401}"/>
    <cellStyle name="Komma 3 7 2 2 4 2" xfId="16026" xr:uid="{A97FB1A1-5F27-4DC7-8E8E-F1CF8962E2B7}"/>
    <cellStyle name="Komma 3 7 2 2 4_DataSet" xfId="16027" xr:uid="{A59C2ED2-4D01-4255-9880-C3E93750A866}"/>
    <cellStyle name="Komma 3 7 2 2 5" xfId="16028" xr:uid="{DA2BA47C-0DED-4392-8A24-D85CE722C26B}"/>
    <cellStyle name="Komma 3 7 2 2_DataSet" xfId="16029" xr:uid="{0AEC6CAA-613C-4FA9-9A48-590737D64847}"/>
    <cellStyle name="Komma 3 7 2 3" xfId="16030" xr:uid="{4764C3D6-A418-4F8C-BF77-7A8277D092FB}"/>
    <cellStyle name="Komma 3 7 2 3 2" xfId="16031" xr:uid="{97745795-15C5-4A8B-80F2-4A2449529169}"/>
    <cellStyle name="Komma 3 7 2 3 2 2" xfId="16032" xr:uid="{CF07E324-DE59-44E8-A090-9224FAE0506D}"/>
    <cellStyle name="Komma 3 7 2 3 2 2 2" xfId="16033" xr:uid="{EC52F550-795F-4CC0-BABF-1713F6F2070A}"/>
    <cellStyle name="Komma 3 7 2 3 2 2_DataSet" xfId="16034" xr:uid="{93E30177-9476-47E5-9189-E5221D5E161B}"/>
    <cellStyle name="Komma 3 7 2 3 2 3" xfId="16035" xr:uid="{94FFC702-9F62-4231-B7A1-23509EF6F92E}"/>
    <cellStyle name="Komma 3 7 2 3 2_DataSet" xfId="16036" xr:uid="{A4F315D3-88F5-41F9-AC07-7F3BFC54C9EB}"/>
    <cellStyle name="Komma 3 7 2 3 3" xfId="16037" xr:uid="{4A55DF02-BF3E-4976-89DA-F1AF2DF63E99}"/>
    <cellStyle name="Komma 3 7 2 3 3 2" xfId="16038" xr:uid="{1FD04044-2E31-4B1E-90EC-52AB4126AC5E}"/>
    <cellStyle name="Komma 3 7 2 3 3_DataSet" xfId="16039" xr:uid="{9FE69899-E7CA-4095-82E2-A0FD18E6B6E4}"/>
    <cellStyle name="Komma 3 7 2 3 4" xfId="16040" xr:uid="{0A05C4F6-04E0-46C2-B5DD-752C1AFF38BB}"/>
    <cellStyle name="Komma 3 7 2 3_DataSet" xfId="16041" xr:uid="{98513656-F03D-4F30-A3B8-203472E4B097}"/>
    <cellStyle name="Komma 3 7 2 4" xfId="16042" xr:uid="{D658D3EE-C732-485F-B6EF-D92E7C0780EA}"/>
    <cellStyle name="Komma 3 7 2 4 2" xfId="16043" xr:uid="{A60C2DCD-61F6-4774-BE1B-708DED2BED05}"/>
    <cellStyle name="Komma 3 7 2 4 2 2" xfId="16044" xr:uid="{D9E16152-2827-4D4F-8166-4B0170ACFF82}"/>
    <cellStyle name="Komma 3 7 2 4 2_DataSet" xfId="16045" xr:uid="{0EAB17C1-1DDC-41DD-AC9A-C792E8CC44CF}"/>
    <cellStyle name="Komma 3 7 2 4 3" xfId="16046" xr:uid="{A194B5AD-988E-4273-BA32-0D72C86990CD}"/>
    <cellStyle name="Komma 3 7 2 4_DataSet" xfId="16047" xr:uid="{52E3A2FE-2D31-49DA-B1E6-39BF13386AD1}"/>
    <cellStyle name="Komma 3 7 2 5" xfId="16048" xr:uid="{7E70DF9C-B440-4163-BD7C-D933D4E3B323}"/>
    <cellStyle name="Komma 3 7 2 5 2" xfId="16049" xr:uid="{55C4A9A6-33D9-4435-A081-215090E0049F}"/>
    <cellStyle name="Komma 3 7 2 5_DataSet" xfId="16050" xr:uid="{0063C204-D667-4547-9A19-28F69B771F62}"/>
    <cellStyle name="Komma 3 7 2 6" xfId="16051" xr:uid="{122C77EE-0EC2-4A73-97C1-D723AC7C43BB}"/>
    <cellStyle name="Komma 3 7 2_DataSet" xfId="16052" xr:uid="{B44F59BA-7D4E-443A-B6BB-243051BF6922}"/>
    <cellStyle name="Komma 3 7 3" xfId="16053" xr:uid="{222542DB-F8D2-4812-A5D7-A838DD551B9D}"/>
    <cellStyle name="Komma 3 7 3 2" xfId="16054" xr:uid="{E1F5B4CC-EB7A-4212-85D5-094DFE58E16B}"/>
    <cellStyle name="Komma 3 7 3 2 2" xfId="16055" xr:uid="{8D5B7ADE-2F6D-4506-A5DC-53FFC8E894AE}"/>
    <cellStyle name="Komma 3 7 3 2 2 2" xfId="16056" xr:uid="{ED0EDD2E-C874-4B1B-B07C-4D7E58D23A8E}"/>
    <cellStyle name="Komma 3 7 3 2 2 2 2" xfId="16057" xr:uid="{6CFE4DF1-DCE7-48E7-9BE3-EED9391FF40B}"/>
    <cellStyle name="Komma 3 7 3 2 2 2 2 2" xfId="16058" xr:uid="{29EB156E-66CE-4862-9644-5C5039F82CD5}"/>
    <cellStyle name="Komma 3 7 3 2 2 2 2_DataSet" xfId="16059" xr:uid="{316841C1-13FD-46D3-85A5-F030EE260BFF}"/>
    <cellStyle name="Komma 3 7 3 2 2 2 3" xfId="16060" xr:uid="{9DF56274-0423-4059-80A7-F0A1145A30C6}"/>
    <cellStyle name="Komma 3 7 3 2 2 2_DataSet" xfId="16061" xr:uid="{AF2A4A30-8FA8-40F0-9DC8-4D3D6EFD591F}"/>
    <cellStyle name="Komma 3 7 3 2 2 3" xfId="16062" xr:uid="{90974BF1-3EC6-4835-A5C7-4499BF83FDC6}"/>
    <cellStyle name="Komma 3 7 3 2 2 3 2" xfId="16063" xr:uid="{84F64065-7D3D-445B-AD95-9E71B81970FD}"/>
    <cellStyle name="Komma 3 7 3 2 2 3_DataSet" xfId="16064" xr:uid="{11B56853-D335-40B3-AD73-03D4F3A0E21F}"/>
    <cellStyle name="Komma 3 7 3 2 2 4" xfId="16065" xr:uid="{F66B0E5D-8DFE-42F3-9A70-34F358D520F8}"/>
    <cellStyle name="Komma 3 7 3 2 2_DataSet" xfId="16066" xr:uid="{A5EE39EB-9B18-4FDE-B156-F10428555D92}"/>
    <cellStyle name="Komma 3 7 3 2 3" xfId="16067" xr:uid="{E7CDC21E-60D5-4E23-A407-CEF4C5930E44}"/>
    <cellStyle name="Komma 3 7 3 2 3 2" xfId="16068" xr:uid="{115A8FE1-CFD5-47E4-AAC8-AD5F26BA70BA}"/>
    <cellStyle name="Komma 3 7 3 2 3 2 2" xfId="16069" xr:uid="{E74039E7-F560-4CC6-9887-470D06ABA054}"/>
    <cellStyle name="Komma 3 7 3 2 3 2_DataSet" xfId="16070" xr:uid="{5D6FBB62-339D-4259-989E-A612BAB14EE4}"/>
    <cellStyle name="Komma 3 7 3 2 3 3" xfId="16071" xr:uid="{5EDF3336-1286-4FF4-842D-E60EA74E1202}"/>
    <cellStyle name="Komma 3 7 3 2 3_DataSet" xfId="16072" xr:uid="{541542F5-BA79-4185-88EE-5EBD2B83C5D3}"/>
    <cellStyle name="Komma 3 7 3 2 4" xfId="16073" xr:uid="{0EF10613-BED4-4FDC-B3F2-923A2035E5EB}"/>
    <cellStyle name="Komma 3 7 3 2 4 2" xfId="16074" xr:uid="{0AFC6BDA-7AFF-4D20-98D2-30CBADD47D45}"/>
    <cellStyle name="Komma 3 7 3 2 4_DataSet" xfId="16075" xr:uid="{BE89A22F-D441-4EEF-8C87-D2DC947882D9}"/>
    <cellStyle name="Komma 3 7 3 2 5" xfId="16076" xr:uid="{616243DA-F215-4C4F-BEB3-9949D6912A17}"/>
    <cellStyle name="Komma 3 7 3 2_DataSet" xfId="16077" xr:uid="{B4B543DA-E8E5-4E87-A9FC-CBBD315C082B}"/>
    <cellStyle name="Komma 3 7 3 3" xfId="16078" xr:uid="{1D09E632-7CBF-4ED4-B05C-B9267A414384}"/>
    <cellStyle name="Komma 3 7 3 3 2" xfId="16079" xr:uid="{51CC2FC9-37E7-4E88-BC9F-40A0F4729EC7}"/>
    <cellStyle name="Komma 3 7 3 3 2 2" xfId="16080" xr:uid="{720FABED-D8C8-4257-A979-E6ADD3DAF60D}"/>
    <cellStyle name="Komma 3 7 3 3 2 2 2" xfId="16081" xr:uid="{D9DFE210-5278-41D1-8571-2FEBB290DFCE}"/>
    <cellStyle name="Komma 3 7 3 3 2 2_DataSet" xfId="16082" xr:uid="{9B1B686F-886E-4BB2-811D-9E3F4E05F73A}"/>
    <cellStyle name="Komma 3 7 3 3 2 3" xfId="16083" xr:uid="{C518EDD3-E245-4E94-8CB5-8D4541AFE944}"/>
    <cellStyle name="Komma 3 7 3 3 2_DataSet" xfId="16084" xr:uid="{BDD9C624-0B2B-45BD-89B8-9D48D481D8B7}"/>
    <cellStyle name="Komma 3 7 3 3 3" xfId="16085" xr:uid="{40B65BC0-1BAA-4576-AA36-2B1DBE70522E}"/>
    <cellStyle name="Komma 3 7 3 3 3 2" xfId="16086" xr:uid="{5A44CAB3-BDE5-451E-88FC-8CBF83ED6F55}"/>
    <cellStyle name="Komma 3 7 3 3 3_DataSet" xfId="16087" xr:uid="{7926BA7A-F9C9-46B4-8F9D-D5BECF3E9D12}"/>
    <cellStyle name="Komma 3 7 3 3 4" xfId="16088" xr:uid="{B3836C32-9E49-4CBD-A397-213D1BB40F8D}"/>
    <cellStyle name="Komma 3 7 3 3_DataSet" xfId="16089" xr:uid="{DBB835A1-1A99-47C8-8143-C8AA2157381D}"/>
    <cellStyle name="Komma 3 7 3 4" xfId="16090" xr:uid="{F19DEA85-5AF1-48E3-BF33-64CA5D5E4F20}"/>
    <cellStyle name="Komma 3 7 3 4 2" xfId="16091" xr:uid="{D4B17B87-D143-4D64-97ED-06F904B63E28}"/>
    <cellStyle name="Komma 3 7 3 4 2 2" xfId="16092" xr:uid="{9C7D4FA1-7B0C-45F2-AB27-28D20C0C1AFF}"/>
    <cellStyle name="Komma 3 7 3 4 2_DataSet" xfId="16093" xr:uid="{D63719A2-FA8E-4336-9823-E794DD28C304}"/>
    <cellStyle name="Komma 3 7 3 4 3" xfId="16094" xr:uid="{45221F8A-8751-4F7B-8F2B-E4400D32DA66}"/>
    <cellStyle name="Komma 3 7 3 4_DataSet" xfId="16095" xr:uid="{A341F9F7-056C-4335-A582-932136FC7530}"/>
    <cellStyle name="Komma 3 7 3 5" xfId="16096" xr:uid="{55A4C045-14CE-4048-9A35-A8E5B29ED896}"/>
    <cellStyle name="Komma 3 7 3 5 2" xfId="16097" xr:uid="{3A6C72D9-5E49-441E-B465-857CF23393A4}"/>
    <cellStyle name="Komma 3 7 3 5_DataSet" xfId="16098" xr:uid="{B77797E3-3B75-4D8B-BDD5-7AB8E7E5957B}"/>
    <cellStyle name="Komma 3 7 3 6" xfId="16099" xr:uid="{93A02F31-870F-475A-A12D-D4AFB7D5BE85}"/>
    <cellStyle name="Komma 3 7 3_DataSet" xfId="16100" xr:uid="{FE40C541-2FAD-4EA8-A67E-91B80D18EB22}"/>
    <cellStyle name="Komma 3 7 4" xfId="16101" xr:uid="{E7BEE4DC-E48C-4AAC-8B2C-351BB2122109}"/>
    <cellStyle name="Komma 3 7 4 2" xfId="16102" xr:uid="{EDA9F155-755A-4213-BD4F-4EE3C05A44D9}"/>
    <cellStyle name="Komma 3 7 4 2 2" xfId="16103" xr:uid="{AD40D98F-F37C-423D-B925-3F05638774C2}"/>
    <cellStyle name="Komma 3 7 4 2 2 2" xfId="16104" xr:uid="{B6E9286A-09B7-47F1-B88E-9CE1E7CEB7CB}"/>
    <cellStyle name="Komma 3 7 4 2 2 2 2" xfId="16105" xr:uid="{53FCA51D-E0D3-433C-A263-8D2969C50B54}"/>
    <cellStyle name="Komma 3 7 4 2 2 2_DataSet" xfId="16106" xr:uid="{0C9898A1-AD02-4E96-8CEA-5F0FE61D893D}"/>
    <cellStyle name="Komma 3 7 4 2 2 3" xfId="16107" xr:uid="{20D567DD-F516-4262-91B9-9915AB0C007F}"/>
    <cellStyle name="Komma 3 7 4 2 2_DataSet" xfId="16108" xr:uid="{95D42643-F679-4DCA-ADB8-C2BA483CFFC7}"/>
    <cellStyle name="Komma 3 7 4 2 3" xfId="16109" xr:uid="{D0686010-E8D7-43A4-A103-251FC3B2CBC1}"/>
    <cellStyle name="Komma 3 7 4 2 3 2" xfId="16110" xr:uid="{EE3A13D2-388B-4201-8564-A045A081C6E1}"/>
    <cellStyle name="Komma 3 7 4 2 3_DataSet" xfId="16111" xr:uid="{CCC5C5EF-3C9E-4FC0-95EF-B0920EE5E5B9}"/>
    <cellStyle name="Komma 3 7 4 2 4" xfId="16112" xr:uid="{7A910F04-3901-4236-955D-BBFDBDB45CF9}"/>
    <cellStyle name="Komma 3 7 4 2_DataSet" xfId="16113" xr:uid="{3F0B1D3F-8330-4E49-87C8-0205A8D20B7E}"/>
    <cellStyle name="Komma 3 7 4 3" xfId="16114" xr:uid="{A001A066-6F36-43CD-B9AF-6BC21660F1BB}"/>
    <cellStyle name="Komma 3 7 4 3 2" xfId="16115" xr:uid="{75859A38-A5E3-475B-B87B-E532AAE31444}"/>
    <cellStyle name="Komma 3 7 4 3 2 2" xfId="16116" xr:uid="{7999CBB7-D47D-4F9F-B0C7-A6C8649CEEE6}"/>
    <cellStyle name="Komma 3 7 4 3 2_DataSet" xfId="16117" xr:uid="{1B2FC23B-D34D-416A-9EBA-FB8024F119B3}"/>
    <cellStyle name="Komma 3 7 4 3 3" xfId="16118" xr:uid="{391F84AF-9FCE-440B-ADCE-A1C7C318913B}"/>
    <cellStyle name="Komma 3 7 4 3_DataSet" xfId="16119" xr:uid="{8E599FEF-6162-4574-9C18-4A92AD360CEB}"/>
    <cellStyle name="Komma 3 7 4 4" xfId="16120" xr:uid="{663BB550-1719-4507-8B68-6CC9519B1AFF}"/>
    <cellStyle name="Komma 3 7 4 4 2" xfId="16121" xr:uid="{BDDA1EF8-4D70-44CF-A671-121D722A92AD}"/>
    <cellStyle name="Komma 3 7 4 4_DataSet" xfId="16122" xr:uid="{D877BFC0-E77B-44D6-B01D-050B35CF82A3}"/>
    <cellStyle name="Komma 3 7 4 5" xfId="16123" xr:uid="{3131D23A-1A79-47E8-AA56-62CF4E5B5151}"/>
    <cellStyle name="Komma 3 7 4_DataSet" xfId="16124" xr:uid="{6564E7A5-D763-4819-8472-567263DB8511}"/>
    <cellStyle name="Komma 3 7 5" xfId="16125" xr:uid="{7C91349F-77A1-40F6-9FC0-E25E6301E956}"/>
    <cellStyle name="Komma 3 7 5 2" xfId="16126" xr:uid="{43807CCD-1803-45E7-86E3-74D6D60AA063}"/>
    <cellStyle name="Komma 3 7 5 2 2" xfId="16127" xr:uid="{EC68E6A0-A344-4375-927C-19D80CD485E9}"/>
    <cellStyle name="Komma 3 7 5 2 2 2" xfId="16128" xr:uid="{B905E8EC-FD30-4B79-9541-71B150458B6A}"/>
    <cellStyle name="Komma 3 7 5 2 2_DataSet" xfId="16129" xr:uid="{42923A77-AAD6-40B8-89A9-968A7047D46F}"/>
    <cellStyle name="Komma 3 7 5 2 3" xfId="16130" xr:uid="{2931C796-20F4-49B2-BA51-D21D322A5D7C}"/>
    <cellStyle name="Komma 3 7 5 2_DataSet" xfId="16131" xr:uid="{D08034B2-38F9-4B9C-AE6C-12DCD1D715ED}"/>
    <cellStyle name="Komma 3 7 5 3" xfId="16132" xr:uid="{2A78ED61-0B46-420F-B61B-BD4435296A22}"/>
    <cellStyle name="Komma 3 7 5 3 2" xfId="16133" xr:uid="{64AB34CE-294F-42D8-A10F-DAF8FC3E4420}"/>
    <cellStyle name="Komma 3 7 5 3_DataSet" xfId="16134" xr:uid="{1C17809A-9F8F-4784-865A-3B7484CA0C2B}"/>
    <cellStyle name="Komma 3 7 5 4" xfId="16135" xr:uid="{BE9B3480-B48E-4257-B1D9-83F407EC44B0}"/>
    <cellStyle name="Komma 3 7 5_DataSet" xfId="16136" xr:uid="{C20010CD-4A9D-49D8-9775-E1D242440772}"/>
    <cellStyle name="Komma 3 7 6" xfId="16137" xr:uid="{069488E9-38DE-4529-9F13-92328B847BCB}"/>
    <cellStyle name="Komma 3 7 6 2" xfId="16138" xr:uid="{9E97A4E9-5FFF-4481-952E-653E716F0F2F}"/>
    <cellStyle name="Komma 3 7 6 2 2" xfId="16139" xr:uid="{3CD9193F-F663-43F0-8F35-C8D33329F9FB}"/>
    <cellStyle name="Komma 3 7 6 2_DataSet" xfId="16140" xr:uid="{E6333588-7DF8-46C2-BA43-148967AE042A}"/>
    <cellStyle name="Komma 3 7 6 3" xfId="16141" xr:uid="{0F436478-1EB8-4D03-853E-562954D299AD}"/>
    <cellStyle name="Komma 3 7 6_DataSet" xfId="16142" xr:uid="{54B4AE85-97C3-49DF-9351-E62934D17AED}"/>
    <cellStyle name="Komma 3 7 7" xfId="16143" xr:uid="{57179B4B-E891-4D18-8629-3E6E114D6906}"/>
    <cellStyle name="Komma 3 7 7 2" xfId="16144" xr:uid="{95BB19BD-DE2A-4E21-A0E4-949992C9FE14}"/>
    <cellStyle name="Komma 3 7 7_DataSet" xfId="16145" xr:uid="{8100E889-9836-40DE-A482-BA8A050ECF21}"/>
    <cellStyle name="Komma 3 7 8" xfId="16146" xr:uid="{D1D013FE-7235-46C3-A113-12A66BD3600C}"/>
    <cellStyle name="Komma 3 7_DataSet" xfId="16147" xr:uid="{3E71E800-D1A7-472C-8BB0-E28D544CC492}"/>
    <cellStyle name="Komma 3 8" xfId="16148" xr:uid="{B4471906-4073-4723-9115-129A92BA2CC6}"/>
    <cellStyle name="Komma 3 8 2" xfId="16149" xr:uid="{80BAEFF5-856D-4890-9537-7A8192727AD6}"/>
    <cellStyle name="Komma 3 8 2 2" xfId="16150" xr:uid="{89D15333-33EA-4BC0-86D9-E7C41462EBD1}"/>
    <cellStyle name="Komma 3 8 2 2 2" xfId="16151" xr:uid="{9AD75B90-C8D8-4B36-A2A7-095E92088411}"/>
    <cellStyle name="Komma 3 8 2 2 2 2" xfId="16152" xr:uid="{F0952BD2-A618-4B46-98A4-4A4444D0814F}"/>
    <cellStyle name="Komma 3 8 2 2 2 2 2" xfId="16153" xr:uid="{481BB34A-9E18-4890-B054-D34C72A17EAC}"/>
    <cellStyle name="Komma 3 8 2 2 2 2_DataSet" xfId="16154" xr:uid="{6A960D53-E524-439B-80AC-0AAC8455E588}"/>
    <cellStyle name="Komma 3 8 2 2 2 3" xfId="16155" xr:uid="{3196AF12-43C1-4602-BE7F-17CC616009AF}"/>
    <cellStyle name="Komma 3 8 2 2 2_DataSet" xfId="16156" xr:uid="{8257B34F-FA4D-4391-98D5-C0BDA9100744}"/>
    <cellStyle name="Komma 3 8 2 2 3" xfId="16157" xr:uid="{AB2B653E-C8E0-4DC9-AAA0-7E02A3DE00CF}"/>
    <cellStyle name="Komma 3 8 2 2 3 2" xfId="16158" xr:uid="{5A4EC128-8405-425C-A281-73F889523F05}"/>
    <cellStyle name="Komma 3 8 2 2 3_DataSet" xfId="16159" xr:uid="{84B8EEC2-BA0B-4F86-BDFA-F5BB7C134B34}"/>
    <cellStyle name="Komma 3 8 2 2 4" xfId="16160" xr:uid="{4C442E1F-CC4E-4CC5-9220-94F23108A972}"/>
    <cellStyle name="Komma 3 8 2 2_DataSet" xfId="16161" xr:uid="{348ACAFF-DB2C-4603-99C2-B498A2B4026D}"/>
    <cellStyle name="Komma 3 8 2 3" xfId="16162" xr:uid="{53409E98-7099-4393-9736-9B74CBE0D6AB}"/>
    <cellStyle name="Komma 3 8 2 3 2" xfId="16163" xr:uid="{24C38C27-ADBE-4A14-AC56-06DB8B7872FE}"/>
    <cellStyle name="Komma 3 8 2 3 2 2" xfId="16164" xr:uid="{C6522859-0D46-4E86-80D5-CC74DB43A9C4}"/>
    <cellStyle name="Komma 3 8 2 3 2_DataSet" xfId="16165" xr:uid="{DDF36C25-472A-4FFE-AA81-17D70F5F19D9}"/>
    <cellStyle name="Komma 3 8 2 3 3" xfId="16166" xr:uid="{BB2FA08C-54A1-46C9-BE37-23D32B355397}"/>
    <cellStyle name="Komma 3 8 2 3_DataSet" xfId="16167" xr:uid="{FAA05595-F8EA-4F6B-8935-ADFFDBD92F05}"/>
    <cellStyle name="Komma 3 8 2 4" xfId="16168" xr:uid="{F06056B7-EB7C-498A-9BBA-B2A46E625005}"/>
    <cellStyle name="Komma 3 8 2 4 2" xfId="16169" xr:uid="{6280739C-E2EE-4CE3-B9BD-C817B663886D}"/>
    <cellStyle name="Komma 3 8 2 4_DataSet" xfId="16170" xr:uid="{AAB77D6A-D5E6-4AD5-B018-CE7A4140539A}"/>
    <cellStyle name="Komma 3 8 2 5" xfId="16171" xr:uid="{8A0138AD-E7DB-4247-83C5-FE90769D64F3}"/>
    <cellStyle name="Komma 3 8 2_DataSet" xfId="16172" xr:uid="{AFD98BD0-4727-4647-B696-0B4DA85A7FA2}"/>
    <cellStyle name="Komma 3 8 3" xfId="16173" xr:uid="{40F869FC-FD63-426F-B0BA-2F4168431C89}"/>
    <cellStyle name="Komma 3 8 3 2" xfId="16174" xr:uid="{36EF9933-2F86-4380-8D37-FB6B94CC3267}"/>
    <cellStyle name="Komma 3 8 3 2 2" xfId="16175" xr:uid="{42E41AC6-BE8C-4BEE-AD89-327FE5618D19}"/>
    <cellStyle name="Komma 3 8 3 2 2 2" xfId="16176" xr:uid="{939ACC93-84C9-489D-9825-5E360BFC1689}"/>
    <cellStyle name="Komma 3 8 3 2 2_DataSet" xfId="16177" xr:uid="{DF9E2F05-89B4-471E-AE92-F6D616B5ACB1}"/>
    <cellStyle name="Komma 3 8 3 2 3" xfId="16178" xr:uid="{696B82DC-D9FA-42DB-9C18-C8286931DF6D}"/>
    <cellStyle name="Komma 3 8 3 2_DataSet" xfId="16179" xr:uid="{AB405848-AC7F-4A34-A9C6-D3909697887E}"/>
    <cellStyle name="Komma 3 8 3 3" xfId="16180" xr:uid="{D98BE56C-26D3-4699-8D4E-FAE9E7977843}"/>
    <cellStyle name="Komma 3 8 3 3 2" xfId="16181" xr:uid="{7CCC4343-7256-43DE-B90E-0817273E1862}"/>
    <cellStyle name="Komma 3 8 3 3_DataSet" xfId="16182" xr:uid="{01555F7A-E2E2-43D0-A121-148BFAADB49D}"/>
    <cellStyle name="Komma 3 8 3 4" xfId="16183" xr:uid="{8BD57967-9735-48E7-ABF1-5F3732A173E8}"/>
    <cellStyle name="Komma 3 8 3_DataSet" xfId="16184" xr:uid="{01E6AE77-5979-4E0E-A711-AE3541529929}"/>
    <cellStyle name="Komma 3 8 4" xfId="16185" xr:uid="{B1732FEA-859D-41BD-A4E0-8B088EC87ED1}"/>
    <cellStyle name="Komma 3 8 4 2" xfId="16186" xr:uid="{C3D1EDBA-4F83-4893-A30A-3360F1FBB3CB}"/>
    <cellStyle name="Komma 3 8 4 2 2" xfId="16187" xr:uid="{B8180365-BFA3-4F3F-8CF8-9C69616C68AD}"/>
    <cellStyle name="Komma 3 8 4 2_DataSet" xfId="16188" xr:uid="{20385D81-6630-459B-A9BB-1429DB79F316}"/>
    <cellStyle name="Komma 3 8 4 3" xfId="16189" xr:uid="{E01225D1-4CD3-4B4C-84FE-9714244D92BF}"/>
    <cellStyle name="Komma 3 8 4_DataSet" xfId="16190" xr:uid="{38023A9B-D629-4462-B648-F4AA8D82D6E6}"/>
    <cellStyle name="Komma 3 8 5" xfId="16191" xr:uid="{A6E15355-0207-4A04-A921-4035F152C126}"/>
    <cellStyle name="Komma 3 8 5 2" xfId="16192" xr:uid="{C0D68255-6ADE-44AF-8261-1CE00E7B8C72}"/>
    <cellStyle name="Komma 3 8 5_DataSet" xfId="16193" xr:uid="{E7792FA2-8C8D-43E2-8030-F53D711212DD}"/>
    <cellStyle name="Komma 3 8 6" xfId="16194" xr:uid="{21302ADD-DBB2-4899-8908-9FC019213B5A}"/>
    <cellStyle name="Komma 3 8_DataSet" xfId="16195" xr:uid="{09D6D5E0-D9CB-4605-BE95-D044FCFAC75A}"/>
    <cellStyle name="Komma 3 9" xfId="16196" xr:uid="{ACD3D349-4E1D-4950-B24E-A921675D3E06}"/>
    <cellStyle name="Komma 3 9 2" xfId="16197" xr:uid="{B8A78712-60B3-420A-9867-C595C3710AF5}"/>
    <cellStyle name="Komma 3 9 2 2" xfId="16198" xr:uid="{D8173B62-A6BA-4BD4-BD40-592776866DBD}"/>
    <cellStyle name="Komma 3 9 2 2 2" xfId="16199" xr:uid="{76B5AA50-6E25-4F46-B8E2-84202F2748A7}"/>
    <cellStyle name="Komma 3 9 2 2 2 2" xfId="16200" xr:uid="{8F9770D0-57A5-4E56-BB79-91313968996B}"/>
    <cellStyle name="Komma 3 9 2 2 2 2 2" xfId="16201" xr:uid="{5CCE7191-49D2-49F9-AC3B-82EF989B5686}"/>
    <cellStyle name="Komma 3 9 2 2 2 2_DataSet" xfId="16202" xr:uid="{FE6162B1-6E06-43F0-91E5-4D1AB1789826}"/>
    <cellStyle name="Komma 3 9 2 2 2 3" xfId="16203" xr:uid="{41305839-6BDE-4717-96DB-B0BB3A72A64D}"/>
    <cellStyle name="Komma 3 9 2 2 2_DataSet" xfId="16204" xr:uid="{12DAF1D3-6138-425D-B735-65C653C7012D}"/>
    <cellStyle name="Komma 3 9 2 2 3" xfId="16205" xr:uid="{7201C639-EBBA-4D2D-B4C6-B4F140F1463E}"/>
    <cellStyle name="Komma 3 9 2 2 3 2" xfId="16206" xr:uid="{B64C90BE-B8AB-453D-92AD-1C64B6853FE6}"/>
    <cellStyle name="Komma 3 9 2 2 3_DataSet" xfId="16207" xr:uid="{B98D17A4-4F01-4322-9E00-DED77D21B714}"/>
    <cellStyle name="Komma 3 9 2 2 4" xfId="16208" xr:uid="{6CC3D014-54E7-4733-8628-97864D633625}"/>
    <cellStyle name="Komma 3 9 2 2_DataSet" xfId="16209" xr:uid="{1BA30529-9A9D-4471-91AC-4B0F4594C42F}"/>
    <cellStyle name="Komma 3 9 2 3" xfId="16210" xr:uid="{4E9FF0A8-6CB6-461C-8BA8-33063A44ADA3}"/>
    <cellStyle name="Komma 3 9 2 3 2" xfId="16211" xr:uid="{D2F72F7D-E854-4EC3-B1D9-8F9618DFA544}"/>
    <cellStyle name="Komma 3 9 2 3 2 2" xfId="16212" xr:uid="{6CE9817C-9AC5-43E3-82E8-4B26BE717BB5}"/>
    <cellStyle name="Komma 3 9 2 3 2_DataSet" xfId="16213" xr:uid="{D1BBF58C-499C-462C-8A32-1A4223AF19F3}"/>
    <cellStyle name="Komma 3 9 2 3 3" xfId="16214" xr:uid="{7F852190-FA2D-4B85-9C01-71E119FD9010}"/>
    <cellStyle name="Komma 3 9 2 3_DataSet" xfId="16215" xr:uid="{1AC3C3AC-7627-4C7A-A4F8-0830BFCF5101}"/>
    <cellStyle name="Komma 3 9 2 4" xfId="16216" xr:uid="{4D376B5E-FE8C-4445-A982-1A7C2038B15D}"/>
    <cellStyle name="Komma 3 9 2 4 2" xfId="16217" xr:uid="{CFED4BC4-09CB-4EE4-B807-BF7FB04A9CFA}"/>
    <cellStyle name="Komma 3 9 2 4_DataSet" xfId="16218" xr:uid="{0FB8E13E-DC65-4EB5-9E8D-67C81AA8EE4D}"/>
    <cellStyle name="Komma 3 9 2 5" xfId="16219" xr:uid="{3B800129-26A0-4F30-9229-61AE58D9441B}"/>
    <cellStyle name="Komma 3 9 2_DataSet" xfId="16220" xr:uid="{F80994F3-E2D3-41C5-9D36-67A250295858}"/>
    <cellStyle name="Komma 3 9 3" xfId="16221" xr:uid="{816FE8A1-D5AE-420F-81E9-3FD61F8371E7}"/>
    <cellStyle name="Komma 3 9 3 2" xfId="16222" xr:uid="{567613C7-90C4-49D1-AF5C-C2B43538F791}"/>
    <cellStyle name="Komma 3 9 3 2 2" xfId="16223" xr:uid="{B1259A61-E373-460E-8FE7-37EDF33A5BF4}"/>
    <cellStyle name="Komma 3 9 3 2 2 2" xfId="16224" xr:uid="{AF3F630B-54C8-4A90-B207-2DC992DC5BD6}"/>
    <cellStyle name="Komma 3 9 3 2 2_DataSet" xfId="16225" xr:uid="{48EE3833-4639-437F-8727-4349A538BB3C}"/>
    <cellStyle name="Komma 3 9 3 2 3" xfId="16226" xr:uid="{29BA9222-0BCE-4616-9109-E5B2104E21DE}"/>
    <cellStyle name="Komma 3 9 3 2_DataSet" xfId="16227" xr:uid="{FDD5F878-F439-48E3-B01C-E13150CA8345}"/>
    <cellStyle name="Komma 3 9 3 3" xfId="16228" xr:uid="{AF50F3E7-539D-4CD0-B3F1-8D381C91FC41}"/>
    <cellStyle name="Komma 3 9 3 3 2" xfId="16229" xr:uid="{BB399E38-01B1-4BEC-B2D2-A727AB3A0309}"/>
    <cellStyle name="Komma 3 9 3 3_DataSet" xfId="16230" xr:uid="{E0962CF1-E113-4B8B-9A57-346411A7A344}"/>
    <cellStyle name="Komma 3 9 3 4" xfId="16231" xr:uid="{D7EE41D7-3966-4299-93D5-96811225FD26}"/>
    <cellStyle name="Komma 3 9 3_DataSet" xfId="16232" xr:uid="{13A753DC-73AD-4F56-9BA9-EC8A22483273}"/>
    <cellStyle name="Komma 3 9 4" xfId="16233" xr:uid="{16D8F235-2B9B-48AA-A855-87B1A7F13CE1}"/>
    <cellStyle name="Komma 3 9 4 2" xfId="16234" xr:uid="{F6C00A08-5353-4646-BD5C-7696CCE21C10}"/>
    <cellStyle name="Komma 3 9 4 2 2" xfId="16235" xr:uid="{5CB586CF-4EF8-4D5C-84AE-4DE2E29331D8}"/>
    <cellStyle name="Komma 3 9 4 2_DataSet" xfId="16236" xr:uid="{299D946C-5BC3-4292-8D79-DCC049FF6441}"/>
    <cellStyle name="Komma 3 9 4 3" xfId="16237" xr:uid="{8A04F7E1-9AE7-4F19-8D34-4A83E898FFA6}"/>
    <cellStyle name="Komma 3 9 4_DataSet" xfId="16238" xr:uid="{21A9DC88-96BA-4321-8368-C34D40331A88}"/>
    <cellStyle name="Komma 3 9 5" xfId="16239" xr:uid="{7D507BC0-C3E8-4C3D-BE68-B00F10CD2E49}"/>
    <cellStyle name="Komma 3 9 5 2" xfId="16240" xr:uid="{D7538EB0-0D8D-4F2D-9298-83802F3F4B12}"/>
    <cellStyle name="Komma 3 9 5_DataSet" xfId="16241" xr:uid="{24BADDAC-E0ED-4EBE-B123-A7015195E9C4}"/>
    <cellStyle name="Komma 3 9 6" xfId="16242" xr:uid="{DBEF9A52-F19C-43AF-8110-26BED771695E}"/>
    <cellStyle name="Komma 3 9_DataSet" xfId="16243" xr:uid="{2476C212-97A1-4E62-B6C6-BE8B7F4E8EBF}"/>
    <cellStyle name="Komma 3_ACT Segment adj EBITDA" xfId="16244" xr:uid="{9E568337-EC41-4E82-90FE-3A10DF78348C}"/>
    <cellStyle name="Kontrollcell" xfId="16245" xr:uid="{50A3F308-24E5-4EFA-8345-A3140CED36D8}"/>
    <cellStyle name="Kontrollcelle" xfId="16246" xr:uid="{0416B316-EFB0-428D-B708-92E16352451E}"/>
    <cellStyle name="Kontrollcelle 2" xfId="16247" xr:uid="{FCD4CDE5-2080-495F-BCDA-CA6D31F0F122}"/>
    <cellStyle name="Kontrollcelle_ACT Segment adj EBITDA" xfId="16248" xr:uid="{37627EA4-B9CA-40BA-90AE-BD374CDE05FA}"/>
    <cellStyle name="Länkad cell" xfId="16259" xr:uid="{0924BE07-696D-4599-B1DE-51AC35EA95FC}"/>
    <cellStyle name="Linked Cell 2" xfId="16249" xr:uid="{E78BF94A-C35A-4E1B-8C68-507F2E2E364A}"/>
    <cellStyle name="Linked Cell 2 2" xfId="16250" xr:uid="{ADBFB2EC-CDC1-456E-AE04-08C6F2F64856}"/>
    <cellStyle name="Linked Cell 2_ACT Segment adj EBITDA" xfId="16251" xr:uid="{D985BC2F-FEDF-4493-B097-CCFF42D7DCA8}"/>
    <cellStyle name="Linked Cell 3" xfId="16252" xr:uid="{8B0B3293-7C41-4BFA-BE3E-9DF03ED7D4CD}"/>
    <cellStyle name="Linked Cell 3 2" xfId="16253" xr:uid="{349F2621-9DA4-4E9F-B7C0-FCFD2932225D}"/>
    <cellStyle name="Linked Cell 3_ACT Segment adj EBITDA" xfId="16254" xr:uid="{8ACB5FB4-C308-4A7A-88BF-52B175EF9EF1}"/>
    <cellStyle name="Linked Cell 4" xfId="16255" xr:uid="{043F3142-A143-4977-AE68-8C9039327916}"/>
    <cellStyle name="Linked Cell 4 2" xfId="16256" xr:uid="{0A8915B6-CF0D-4CD8-A31E-106B72820362}"/>
    <cellStyle name="Linked Cell 4_ACT Segment adj EBITDA" xfId="16257" xr:uid="{492ACAB3-AC59-4239-9986-776A15EC334B}"/>
    <cellStyle name="Linked Cell 5" xfId="16258" xr:uid="{ED6B7FDC-FCEB-4F21-9D4E-750BA6AD445D}"/>
    <cellStyle name="Merknad" xfId="16260" xr:uid="{26A1355B-78DD-4AEA-AD8D-DA8C309204D5}"/>
    <cellStyle name="Merknad 2" xfId="16261" xr:uid="{77DE040C-B291-421B-BBA0-7B4D74A6713D}"/>
    <cellStyle name="Merknad 2 2" xfId="16262" xr:uid="{B678BA48-38FB-4CAF-86E7-04025B14128D}"/>
    <cellStyle name="Merknad 2 2 2" xfId="16263" xr:uid="{096BC6CC-1B5A-4194-92CF-8718DB072F33}"/>
    <cellStyle name="Merknad 2 2 3" xfId="16264" xr:uid="{CC12CA14-0AC3-4370-8DE6-77ED79E3E48C}"/>
    <cellStyle name="Merknad 2 2_ACT_NIBD EQ" xfId="16265" xr:uid="{6000EF0B-71AE-4BD0-A312-28DB0215D737}"/>
    <cellStyle name="Merknad 2 3" xfId="16266" xr:uid="{000C711E-0CA7-46DD-A1E5-9DF30418F66F}"/>
    <cellStyle name="Merknad 2 4" xfId="16267" xr:uid="{9DE354DC-1279-46C7-9338-60E5F582EBA4}"/>
    <cellStyle name="Merknad 2 5" xfId="16268" xr:uid="{34D87DA4-895F-4315-8101-2DC886A3E75E}"/>
    <cellStyle name="Merknad 2_ACT Segment adj EBITDA" xfId="16269" xr:uid="{F6C8575C-0BFB-417C-9676-C698229DA3A1}"/>
    <cellStyle name="Merknad 3" xfId="16270" xr:uid="{A91C5654-FFFF-4CB8-90DE-251C5F8640FF}"/>
    <cellStyle name="Merknad 3 2" xfId="16271" xr:uid="{690DD7D2-ED8C-47A7-8B27-0BE2EA9E1CB6}"/>
    <cellStyle name="Merknad 3 2 2" xfId="16272" xr:uid="{2E7F5789-A604-482A-BE0C-598371FD79E9}"/>
    <cellStyle name="Merknad 3 2 3" xfId="16273" xr:uid="{B9ACC434-0D4E-4473-81C2-A2063B1A28B2}"/>
    <cellStyle name="Merknad 3 2_ACT_NIBD EQ" xfId="16274" xr:uid="{F0E116B3-C4BD-4C49-A29C-A0036D47502C}"/>
    <cellStyle name="Merknad 3 3" xfId="16275" xr:uid="{1BE32C64-0BFB-493D-9461-DF2F1AFFDC63}"/>
    <cellStyle name="Merknad 3 4" xfId="16276" xr:uid="{A70F9A26-2434-4338-B986-BCDF2CC969A2}"/>
    <cellStyle name="Merknad 3 5" xfId="16277" xr:uid="{713302D4-8F04-47D0-9874-B8BD7D68F540}"/>
    <cellStyle name="Merknad 3_ACT Segment adj EBITDA" xfId="16278" xr:uid="{7123B89E-379D-4106-84A2-0835770D1093}"/>
    <cellStyle name="Merknad 4" xfId="16279" xr:uid="{8029AAEE-B713-4266-8C6D-D0D6C80C01D1}"/>
    <cellStyle name="Merknad_ACT Segment adj EBITDA" xfId="16280" xr:uid="{C5956415-A7DF-4D10-8C62-1E1C4F98528E}"/>
    <cellStyle name="Model data" xfId="16281" xr:uid="{816DC263-B01E-44AF-A55D-7AB50CD16462}"/>
    <cellStyle name="Multiple" xfId="16282" xr:uid="{92CD8D30-300F-481E-A8F4-6EE0E16FE492}"/>
    <cellStyle name="Neutral 2" xfId="16283" xr:uid="{DC517408-F7B0-4A75-AEE3-5B3A4B0664E6}"/>
    <cellStyle name="Neutral 2 2" xfId="16284" xr:uid="{89F49D3A-A94F-4DE1-A78E-BCA2A65846E1}"/>
    <cellStyle name="Neutral 2_ACT Segment adj EBITDA" xfId="16285" xr:uid="{66E13BF6-F210-4F30-A6DE-F2D91FF26612}"/>
    <cellStyle name="Neutral 3" xfId="16286" xr:uid="{312FCE61-CFB0-4B62-B5CA-0C9A6EB62F17}"/>
    <cellStyle name="Neutral 3 2" xfId="16287" xr:uid="{0168D73E-EAA8-4996-A994-F551AED1678A}"/>
    <cellStyle name="Neutral 3_ACT Segment adj EBITDA" xfId="16288" xr:uid="{90C2861D-3231-40B8-8976-BDF218D0F226}"/>
    <cellStyle name="Neutral 4" xfId="16289" xr:uid="{5A0D6798-6A36-48CF-9965-D4F693B5F029}"/>
    <cellStyle name="Neutral 4 2" xfId="16290" xr:uid="{E89E1412-8C49-4A5E-90F5-F98D2D09E7C4}"/>
    <cellStyle name="Neutral 4_ACT Segment adj EBITDA" xfId="16291" xr:uid="{0719438E-A354-4CCB-9F51-62FA1459961C}"/>
    <cellStyle name="Neutral 5" xfId="16292" xr:uid="{904208C9-D0E6-467D-AB32-476DD583C6A6}"/>
    <cellStyle name="Normal" xfId="0" builtinId="0"/>
    <cellStyle name="Normal 10" xfId="16293" xr:uid="{59AE1E60-8DFF-464A-893F-F187228DD8CD}"/>
    <cellStyle name="Normal 10 2" xfId="16294" xr:uid="{F59F3658-3595-4DB4-A60B-ACF5B44A8B7F}"/>
    <cellStyle name="Normal 10 2 2" xfId="16295" xr:uid="{BFFDB901-11D3-4D72-8AAE-6A180621D249}"/>
    <cellStyle name="Normal 10 2 2 2" xfId="16296" xr:uid="{012FFD82-1495-4B90-B814-FBD0F8A53A51}"/>
    <cellStyle name="Normal 10 2 2 2 2" xfId="16297" xr:uid="{F7D35D40-AE71-4C77-AC98-BC6B59CEB70B}"/>
    <cellStyle name="Normal 10 2 2 2 3" xfId="16298" xr:uid="{280025D5-2B59-4A81-9DE6-32919B4F0317}"/>
    <cellStyle name="Normal 10 2 2 2_FACTORING" xfId="16299" xr:uid="{99A79AF5-CF87-4A0A-BBDD-A5E320A876BC}"/>
    <cellStyle name="Normal 10 2 2 3" xfId="16300" xr:uid="{A10F7A5A-A5A6-44F6-9B1A-811E688C9667}"/>
    <cellStyle name="Normal 10 2 2 4" xfId="16301" xr:uid="{9FE8658E-2336-45EC-83BF-7E03A4B45CC4}"/>
    <cellStyle name="Normal 10 2 2 5" xfId="16302" xr:uid="{34FC2038-4E72-41D0-B137-615AFB3EB87F}"/>
    <cellStyle name="Normal 10 2 2_FACTORING" xfId="16303" xr:uid="{82B226BF-D16C-499D-8A9B-EF834D4F6259}"/>
    <cellStyle name="Normal 10 2 3" xfId="16304" xr:uid="{7376EF39-0376-403C-BDAB-66BEC37808C9}"/>
    <cellStyle name="Normal 10 2 3 2" xfId="16305" xr:uid="{3211803D-083F-4489-8BFE-A40163045138}"/>
    <cellStyle name="Normal 10 2 3 2 2" xfId="16306" xr:uid="{161989B8-2BD0-4197-A841-29E162F035EF}"/>
    <cellStyle name="Normal 10 2 3 2 3" xfId="16307" xr:uid="{F651F761-6ED3-4E12-B035-E273F3A00F55}"/>
    <cellStyle name="Normal 10 2 3 2_FACTORING" xfId="16308" xr:uid="{D27341D6-2737-42BB-89C7-C2807A6917C5}"/>
    <cellStyle name="Normal 10 2 3 3" xfId="16309" xr:uid="{D4CA70F9-507D-4446-B2A8-C8FBA4126A30}"/>
    <cellStyle name="Normal 10 2 3 4" xfId="16310" xr:uid="{3FF633C4-4B6D-4272-9987-A1FEE10F6676}"/>
    <cellStyle name="Normal 10 2 3 5" xfId="16311" xr:uid="{CA591C97-36AE-429E-A190-288D38693691}"/>
    <cellStyle name="Normal 10 2 3_FACTORING" xfId="16312" xr:uid="{D128E227-8AAC-47A1-97DE-0C287F4945C2}"/>
    <cellStyle name="Normal 10 2 4" xfId="16313" xr:uid="{A8CF6C2C-ABBE-42C2-A378-A444B7E89C51}"/>
    <cellStyle name="Normal 10 2 4 2" xfId="16314" xr:uid="{9DF16713-6852-4490-A29C-A32FEFAA9D36}"/>
    <cellStyle name="Normal 10 2 4 3" xfId="16315" xr:uid="{83A120BE-052F-44F3-8C36-1395DB76DD2A}"/>
    <cellStyle name="Normal 10 2 4_FACTORING" xfId="16316" xr:uid="{1840887C-901B-45C3-8F3F-873FFBF31656}"/>
    <cellStyle name="Normal 10 2 5" xfId="16317" xr:uid="{72F0476E-3BFB-4614-A865-F49368FC37A2}"/>
    <cellStyle name="Normal 10 2 6" xfId="16318" xr:uid="{566BB5BD-4358-4282-8C49-064EFD93504A}"/>
    <cellStyle name="Normal 10 2 7" xfId="16319" xr:uid="{5AEA1E4C-D816-4A70-A348-F107B17D045C}"/>
    <cellStyle name="Normal 10 2_Actuals YTD" xfId="16320" xr:uid="{B35DD026-6A90-4144-AF53-64E569AA87FC}"/>
    <cellStyle name="Normal 10 3" xfId="16321" xr:uid="{D6CEA5D9-A06F-4641-8A1A-E9C8A116C118}"/>
    <cellStyle name="Normal 10 3 2" xfId="16322" xr:uid="{C91388D9-CB9D-4F90-9D0F-74C98B834FA5}"/>
    <cellStyle name="Normal 10 3 2 2" xfId="16323" xr:uid="{410E7ED5-E6F1-4D50-B0DA-6FD07F1B6CA0}"/>
    <cellStyle name="Normal 10 3 2 3" xfId="16324" xr:uid="{8F7A261A-3094-4B1C-B933-7C405DFD8E5A}"/>
    <cellStyle name="Normal 10 3 2_FACTORING" xfId="16325" xr:uid="{3FE73674-05E4-46B7-8748-EC98162D9A70}"/>
    <cellStyle name="Normal 10 3 3" xfId="16326" xr:uid="{DB220D8A-0BF3-47AB-9015-C3D471A9E772}"/>
    <cellStyle name="Normal 10 3 4" xfId="16327" xr:uid="{CC1DCE4E-EAA9-47A5-AA9C-B6B2BFD8860A}"/>
    <cellStyle name="Normal 10 3 5" xfId="16328" xr:uid="{C2B2D0B7-9EE6-4720-A362-A52E193E576A}"/>
    <cellStyle name="Normal 10 3_FACTORING" xfId="16329" xr:uid="{586DD27A-DF29-4C27-B677-45CD6B191F08}"/>
    <cellStyle name="Normal 10 4" xfId="16330" xr:uid="{60105799-6854-46EC-BC46-4D5BF906D01E}"/>
    <cellStyle name="Normal 10 4 2" xfId="16331" xr:uid="{656BF6D2-3F8F-44E1-8602-77E3D28803D9}"/>
    <cellStyle name="Normal 10 4 2 2" xfId="16332" xr:uid="{A9318B51-9507-4883-B5A2-3A74F670B8BA}"/>
    <cellStyle name="Normal 10 4 2 3" xfId="16333" xr:uid="{EBC2F93C-B0AA-4252-8FCF-97446C4BCD5D}"/>
    <cellStyle name="Normal 10 4 2_FACTORING" xfId="16334" xr:uid="{4AD9F6CF-C7A6-4D22-B0D0-19D2DBCAF24F}"/>
    <cellStyle name="Normal 10 4 3" xfId="16335" xr:uid="{7A0D72FE-4D56-4705-BB43-8EF991CB69A2}"/>
    <cellStyle name="Normal 10 4 4" xfId="16336" xr:uid="{FC4294E1-B516-4BFA-8353-DCA7CD03CCBA}"/>
    <cellStyle name="Normal 10 4 5" xfId="16337" xr:uid="{8D2ED586-9CA1-47EF-8F3F-8170D9DF940D}"/>
    <cellStyle name="Normal 10 4_FACTORING" xfId="16338" xr:uid="{56B594DD-2470-4D8A-82A0-B75EF1AC9784}"/>
    <cellStyle name="Normal 10 5" xfId="16339" xr:uid="{0034F4A5-115D-4F08-9A8A-A2301ED1E134}"/>
    <cellStyle name="Normal 10 5 2" xfId="16340" xr:uid="{4F26768F-87F0-4634-809C-BF9186447D2F}"/>
    <cellStyle name="Normal 10 5 2 2" xfId="16341" xr:uid="{5CCF89AE-9445-412C-AC2B-79809FC44453}"/>
    <cellStyle name="Normal 10 5 2 3" xfId="16342" xr:uid="{34551312-09D2-490A-BCCB-87A2E183020C}"/>
    <cellStyle name="Normal 10 5 2_FACTORING" xfId="16343" xr:uid="{1B011417-8E02-41FF-B0F7-20DCEE005DE4}"/>
    <cellStyle name="Normal 10 5 3" xfId="16344" xr:uid="{0424C1C1-07D2-48B1-906F-AEAA2A188506}"/>
    <cellStyle name="Normal 10 5 4" xfId="16345" xr:uid="{D99B636C-9816-4CAC-8BF4-801FAFA0608C}"/>
    <cellStyle name="Normal 10 5 5" xfId="16346" xr:uid="{C75856FE-4F94-4CB7-A77B-546309C3081D}"/>
    <cellStyle name="Normal 10 5_FACTORING" xfId="16347" xr:uid="{ED9D265D-D745-4306-9186-0AA4B63DA4A7}"/>
    <cellStyle name="Normal 10 6" xfId="16348" xr:uid="{D57317FC-55E3-40F7-A756-0466E2A57921}"/>
    <cellStyle name="Normal 10 6 2" xfId="16349" xr:uid="{3AAFB238-2B0A-46F9-9CCC-6BD30289E0B1}"/>
    <cellStyle name="Normal 10 6 3" xfId="16350" xr:uid="{EB5D0665-6275-40C8-A0F3-429C4444F464}"/>
    <cellStyle name="Normal 10 6_ACT_NIBD EQ" xfId="16351" xr:uid="{CA5176A4-316A-45B6-BDD9-AEC465D8A2DC}"/>
    <cellStyle name="Normal 10 7" xfId="16352" xr:uid="{7E22C850-79F2-4964-929F-AA6310AEF3D4}"/>
    <cellStyle name="Normal 10 8" xfId="16353" xr:uid="{9D470F37-CEA5-4C1D-AFCC-C33ED61B020F}"/>
    <cellStyle name="Normal 10 9" xfId="16354" xr:uid="{576DCCCC-0B8A-4D81-9DCC-42C3596BB9F7}"/>
    <cellStyle name="Normal 10_Actuals YTD" xfId="16355" xr:uid="{1BB27562-02E7-4D05-81F7-3159BA3A7AC2}"/>
    <cellStyle name="Normal 100" xfId="16356" xr:uid="{272EA8C2-F38D-4BC2-BD23-E296E06F8DE2}"/>
    <cellStyle name="Normal 101" xfId="16357" xr:uid="{6BA5F793-D9CD-4667-9819-33E6814F9D7D}"/>
    <cellStyle name="Normal 102" xfId="16358" xr:uid="{B10146A5-0245-4871-8371-B3DB40D3784C}"/>
    <cellStyle name="Normal 103" xfId="16359" xr:uid="{58B6E336-F4F1-41E6-92EB-5C0E11F85A48}"/>
    <cellStyle name="Normal 104" xfId="16360" xr:uid="{CE088791-F247-4A54-B551-57390480703D}"/>
    <cellStyle name="Normal 105" xfId="16361" xr:uid="{4AB5FFFF-DF3A-448D-A2CF-83D13B84ED1F}"/>
    <cellStyle name="Normal 106" xfId="16362" xr:uid="{C6EF0D70-9B44-447A-A9DF-818F357C0096}"/>
    <cellStyle name="Normal 107" xfId="16363" xr:uid="{E66F988F-CF0B-41D6-B995-098EF4A864C9}"/>
    <cellStyle name="Normal 108" xfId="16364" xr:uid="{49EDFC8E-8095-44B2-B7A4-674673BE47D5}"/>
    <cellStyle name="Normal 109" xfId="16365" xr:uid="{C8975DED-65FC-4699-95B9-AB05B8AD40FB}"/>
    <cellStyle name="Normal 11" xfId="16366" xr:uid="{06705BD8-B72C-424E-A1EB-01F6FA64C766}"/>
    <cellStyle name="Normal 11 2" xfId="16367" xr:uid="{8B4B6F93-8633-43C2-AF18-91F418945D3D}"/>
    <cellStyle name="Normal 11 2 2" xfId="16368" xr:uid="{C3DA1AAF-8F8D-4781-9206-EB9F9942E7AE}"/>
    <cellStyle name="Normal 11 2 2 2" xfId="16369" xr:uid="{0CCF818E-9DC5-4D41-905F-E9884B348882}"/>
    <cellStyle name="Normal 11 2 2 2 2" xfId="16370" xr:uid="{A751F478-2E2C-4B39-AF75-BB7D009B9FDB}"/>
    <cellStyle name="Normal 11 2 2 2 3" xfId="16371" xr:uid="{20928F50-3DBE-4448-BADC-97818BD530BA}"/>
    <cellStyle name="Normal 11 2 2 2_ACT_NIBD EQ" xfId="16372" xr:uid="{719B0D76-A4F0-42AF-B3EE-606CA26F1B06}"/>
    <cellStyle name="Normal 11 2 2 3" xfId="16373" xr:uid="{F03394AF-52E0-4D5B-B2A7-AADF1D32E297}"/>
    <cellStyle name="Normal 11 2 2 4" xfId="16374" xr:uid="{0151E65D-8171-4F2D-9190-AEBBBA7282F6}"/>
    <cellStyle name="Normal 11 2 2 5" xfId="16375" xr:uid="{06C705DE-E70C-4232-B7F9-E05BBAEB2CA5}"/>
    <cellStyle name="Normal 11 2 2_Act input CF" xfId="16376" xr:uid="{69880544-4FEA-4134-9207-F8ECD50CEF8B}"/>
    <cellStyle name="Normal 11 2 3" xfId="16377" xr:uid="{0F8AA32A-C38F-4DAA-85E7-0F2347EFCBE5}"/>
    <cellStyle name="Normal 11 2 3 2" xfId="16378" xr:uid="{8BDBA72F-A45D-4AA1-A39B-5E67662F64CE}"/>
    <cellStyle name="Normal 11 2 3 2 2" xfId="16379" xr:uid="{520E3575-2D4F-46F3-9CAF-AAE3D0206507}"/>
    <cellStyle name="Normal 11 2 3 2 3" xfId="16380" xr:uid="{83318A27-ED6A-48A3-9BD9-9C43BAA95AE4}"/>
    <cellStyle name="Normal 11 2 3 2_ACT_NIBD EQ" xfId="16381" xr:uid="{8368AE67-F345-42E9-83F7-5CEBAF5BFA19}"/>
    <cellStyle name="Normal 11 2 3 3" xfId="16382" xr:uid="{07F38D8B-D445-4D22-A715-717B87B1E4A8}"/>
    <cellStyle name="Normal 11 2 3 4" xfId="16383" xr:uid="{153B7449-02A1-4C69-9524-D1107A5D1FE3}"/>
    <cellStyle name="Normal 11 2 3 5" xfId="16384" xr:uid="{0B9755E9-8BB8-4FC9-BACF-C7B06BC77A35}"/>
    <cellStyle name="Normal 11 2 3_Act input CF" xfId="16385" xr:uid="{1642C53C-FC56-46E1-AE58-84E1C36F6833}"/>
    <cellStyle name="Normal 11 2 4" xfId="16386" xr:uid="{6D8528D7-4A69-4463-8242-1B5EE13CD591}"/>
    <cellStyle name="Normal 11 2 4 2" xfId="16387" xr:uid="{1CF460D1-F410-444B-8785-357398E2A532}"/>
    <cellStyle name="Normal 11 2 4 3" xfId="16388" xr:uid="{7072D464-CF16-4477-BEAA-44F816C49E1A}"/>
    <cellStyle name="Normal 11 2 4_ACT_NIBD EQ" xfId="16389" xr:uid="{D13A18BA-4624-491B-AA06-53664B95BC7F}"/>
    <cellStyle name="Normal 11 2 5" xfId="16390" xr:uid="{C7726F9A-7B7C-4286-AB64-9BD85BF7149B}"/>
    <cellStyle name="Normal 11 2 6" xfId="16391" xr:uid="{A6FC8CDD-885F-4DFB-881D-7C2D462849B7}"/>
    <cellStyle name="Normal 11 2 7" xfId="16392" xr:uid="{AFF81AC6-7AF7-4039-A1FB-F952FB002511}"/>
    <cellStyle name="Normal 11 2_Act input CF" xfId="16393" xr:uid="{58F8CEA8-6A80-4B0F-916B-C36C9B35D4C4}"/>
    <cellStyle name="Normal 11 3" xfId="16394" xr:uid="{20A0AA74-62FC-481E-BA6A-5A4B04DE3733}"/>
    <cellStyle name="Normal 11 3 2" xfId="16395" xr:uid="{C1930620-2EEA-4CCD-B11E-777922D838CD}"/>
    <cellStyle name="Normal 11 3 2 2" xfId="16396" xr:uid="{11B03371-24F2-401C-AB17-A2080DF81FCD}"/>
    <cellStyle name="Normal 11 3 2 3" xfId="16397" xr:uid="{4F56ADBD-5217-4DF6-A3B3-16518EFD4BF9}"/>
    <cellStyle name="Normal 11 3 2_ACT_NIBD EQ" xfId="16398" xr:uid="{E5883CDA-8678-4825-B5D8-B28584A987C0}"/>
    <cellStyle name="Normal 11 3 3" xfId="16399" xr:uid="{B34825C5-B21E-4711-A9DB-DBFAD0F11770}"/>
    <cellStyle name="Normal 11 3 4" xfId="16400" xr:uid="{3D255DC3-AE8E-4E5E-9247-589791121893}"/>
    <cellStyle name="Normal 11 3 5" xfId="16401" xr:uid="{4F0CF1E2-A006-48DE-A435-4A6E4C757486}"/>
    <cellStyle name="Normal 11 3_Act input CF" xfId="16402" xr:uid="{C8EFB307-6BB5-4204-BEF1-455F8819AC1A}"/>
    <cellStyle name="Normal 11 4" xfId="16403" xr:uid="{E873C412-67C6-42E1-AC3F-DF2AB4902E47}"/>
    <cellStyle name="Normal 11 4 2" xfId="16404" xr:uid="{9B7D78F1-32F8-4AA2-8D48-2FCA5D2F856C}"/>
    <cellStyle name="Normal 11 4 2 2" xfId="16405" xr:uid="{80B5ABD4-104F-4B12-BCE9-A8852AAA9190}"/>
    <cellStyle name="Normal 11 4 2 3" xfId="16406" xr:uid="{23E477EB-ACA0-44C3-814A-FA2BFB3C23D2}"/>
    <cellStyle name="Normal 11 4 2_ACT_NIBD EQ" xfId="16407" xr:uid="{C9318061-D1D1-48E9-A425-714D84C29B86}"/>
    <cellStyle name="Normal 11 4 3" xfId="16408" xr:uid="{4A388511-ADE3-4D9D-AA01-6D63C6B54EE8}"/>
    <cellStyle name="Normal 11 4 4" xfId="16409" xr:uid="{9399BB0E-6949-40BB-AEF0-87CD316F3B2E}"/>
    <cellStyle name="Normal 11 4 5" xfId="16410" xr:uid="{DAAFE899-CDE8-4C8A-A364-67DEE243E251}"/>
    <cellStyle name="Normal 11 4_Act input CF" xfId="16411" xr:uid="{D971F352-BE16-4A94-9501-62CF91816833}"/>
    <cellStyle name="Normal 11 5" xfId="16412" xr:uid="{E260A3A6-CE30-4BC7-BA07-22C08D20A2B6}"/>
    <cellStyle name="Normal 11 5 2" xfId="16413" xr:uid="{DE5CA1C7-89CC-4C9D-BE4D-19AAE6994D33}"/>
    <cellStyle name="Normal 11 5 3" xfId="16414" xr:uid="{A1CAF4D5-A480-4AAE-9AAA-3227F444B79C}"/>
    <cellStyle name="Normal 11 5_ACT_NIBD EQ" xfId="16415" xr:uid="{7A95AEE4-C4A0-412A-8EB1-81914A6D55EB}"/>
    <cellStyle name="Normal 11 6" xfId="16416" xr:uid="{D14195C1-7CCA-4DE6-8A25-56427EE884EC}"/>
    <cellStyle name="Normal 11 7" xfId="16417" xr:uid="{7118FC0E-9D9B-4A07-A302-3D882DDE3EA9}"/>
    <cellStyle name="Normal 11 8" xfId="16418" xr:uid="{FA086BC1-2E5B-4E22-ADB4-1A427A0A4FD1}"/>
    <cellStyle name="Normal 11_Act input CF" xfId="16419" xr:uid="{6BEABECC-8126-40DF-95F0-7C33B2489B9B}"/>
    <cellStyle name="Normal 110" xfId="16420" xr:uid="{AAF0911D-3C97-4012-93D7-C7F6EDCF51C6}"/>
    <cellStyle name="Normal 12" xfId="16421" xr:uid="{F26CB803-7637-407B-811A-5C31C6152281}"/>
    <cellStyle name="Normal 12 2" xfId="16422" xr:uid="{A6591B9E-BDE7-4E27-92E1-16C9525B4AB0}"/>
    <cellStyle name="Normal 12 2 2" xfId="16423" xr:uid="{228BA15B-3A32-4866-8AAD-3117C36B92A6}"/>
    <cellStyle name="Normal 12 2 2 2" xfId="16424" xr:uid="{B254C99B-0315-4535-8759-7050F3C30586}"/>
    <cellStyle name="Normal 12 2 2 2 2" xfId="16425" xr:uid="{D07B0211-4835-4651-8A04-12292F341AC3}"/>
    <cellStyle name="Normal 12 2 2 2 3" xfId="16426" xr:uid="{F12E2219-1654-4D60-BED9-44F5E0FF3B73}"/>
    <cellStyle name="Normal 12 2 2 2_ACT_NIBD EQ" xfId="16427" xr:uid="{AF25814B-C9CF-4574-9923-EE2EB8284922}"/>
    <cellStyle name="Normal 12 2 2 3" xfId="16428" xr:uid="{45459E63-12EB-4854-A7FA-AE97F5159D12}"/>
    <cellStyle name="Normal 12 2 2 4" xfId="16429" xr:uid="{9593B0E8-B6CC-421E-94AD-C36D05E67300}"/>
    <cellStyle name="Normal 12 2 2 5" xfId="16430" xr:uid="{44EDC8FC-82B8-47A5-AC3F-8E7D2FFEE32E}"/>
    <cellStyle name="Normal 12 2 2_Act input CF" xfId="16431" xr:uid="{E5C793E5-4731-4DB3-99F9-0009E12764CF}"/>
    <cellStyle name="Normal 12 2 3" xfId="16432" xr:uid="{9B595DDE-AA5F-4B77-AB7E-395E0D1187A5}"/>
    <cellStyle name="Normal 12 2 3 2" xfId="16433" xr:uid="{9ECD7D86-CCF9-4C1E-904C-1780A4CF77E6}"/>
    <cellStyle name="Normal 12 2 3 2 2" xfId="16434" xr:uid="{03314402-683A-4174-A0AB-F3B4003C2264}"/>
    <cellStyle name="Normal 12 2 3 2 3" xfId="16435" xr:uid="{858CB3C2-BB99-426E-84B0-6D961DF87B88}"/>
    <cellStyle name="Normal 12 2 3 2_ACT_NIBD EQ" xfId="16436" xr:uid="{C8425B26-0D0E-4374-8C73-C3A0F8BF062D}"/>
    <cellStyle name="Normal 12 2 3 3" xfId="16437" xr:uid="{AC5B6EEB-D1E4-413B-A2B0-85540B958A02}"/>
    <cellStyle name="Normal 12 2 3 4" xfId="16438" xr:uid="{DAAB9828-0E33-45A0-8A7D-E432CEAF4CBD}"/>
    <cellStyle name="Normal 12 2 3 5" xfId="16439" xr:uid="{7C49EAE4-3684-49E9-BEBF-2F5EEC3C29C4}"/>
    <cellStyle name="Normal 12 2 3_Act input CF" xfId="16440" xr:uid="{77C2D74D-3254-4E71-B6AE-17F5A0659CDD}"/>
    <cellStyle name="Normal 12 2 4" xfId="16441" xr:uid="{96A1F1F7-C9F7-40AF-B155-577B6B1FFC69}"/>
    <cellStyle name="Normal 12 2 4 2" xfId="16442" xr:uid="{11A6E90D-594D-4E97-9152-67ECF6205D04}"/>
    <cellStyle name="Normal 12 2 4 3" xfId="16443" xr:uid="{B64AB30A-F9F1-41BE-9ECC-5C55E2D94272}"/>
    <cellStyle name="Normal 12 2 4_ACT_NIBD EQ" xfId="16444" xr:uid="{66B4DC64-0962-4E77-A6FE-4AB711AC8440}"/>
    <cellStyle name="Normal 12 2 5" xfId="16445" xr:uid="{BE765E9B-7779-47A2-A462-5B3CE34B908D}"/>
    <cellStyle name="Normal 12 2 6" xfId="16446" xr:uid="{E1C40473-6995-4E72-B29A-7CE96FF20E72}"/>
    <cellStyle name="Normal 12 2 7" xfId="16447" xr:uid="{12275F37-E433-4410-A63A-92444A726631}"/>
    <cellStyle name="Normal 12 2_Act input CF" xfId="16448" xr:uid="{F61B6D27-F731-4933-A8C3-3D3AF6D6DFA9}"/>
    <cellStyle name="Normal 12 3" xfId="16449" xr:uid="{467DD02B-A8C4-40F9-80F2-E60A0FA41881}"/>
    <cellStyle name="Normal 12 3 2" xfId="16450" xr:uid="{6E6730C2-6628-4DBC-8FE8-8218C25BD303}"/>
    <cellStyle name="Normal 12 3 2 2" xfId="16451" xr:uid="{D367F6D6-13DC-48B8-9AAD-CA299D816A33}"/>
    <cellStyle name="Normal 12 3 2 3" xfId="16452" xr:uid="{E10B31E7-FAA6-4F9F-9034-437F6A5D1657}"/>
    <cellStyle name="Normal 12 3 2_ACT_NIBD EQ" xfId="16453" xr:uid="{BA7F133F-9276-4248-A0F3-E77464301CDE}"/>
    <cellStyle name="Normal 12 3 3" xfId="16454" xr:uid="{811700B1-24B5-4EDA-AEED-C1CCFF0184C7}"/>
    <cellStyle name="Normal 12 3 4" xfId="16455" xr:uid="{B2CE5B25-AA6A-413A-9317-22F7C574FA17}"/>
    <cellStyle name="Normal 12 3 5" xfId="16456" xr:uid="{328DA0A3-D694-4C1F-B63F-9B400519352E}"/>
    <cellStyle name="Normal 12 3_Act input CF" xfId="16457" xr:uid="{D1A303E2-0BBA-489B-A44A-35F277CC3B02}"/>
    <cellStyle name="Normal 12 4" xfId="16458" xr:uid="{15006B37-880C-4360-903C-D41FDC41A8E7}"/>
    <cellStyle name="Normal 12 4 2" xfId="16459" xr:uid="{655B3FDB-D3CB-4D34-929D-E6E67FE5F255}"/>
    <cellStyle name="Normal 12 4 2 2" xfId="16460" xr:uid="{E7421F4B-6600-4CCE-B44C-7A9A3D926610}"/>
    <cellStyle name="Normal 12 4 2 3" xfId="16461" xr:uid="{DCFA3B13-A733-4407-A8B9-6EC1B5B7A202}"/>
    <cellStyle name="Normal 12 4 2_ACT_NIBD EQ" xfId="16462" xr:uid="{4566102E-BEC4-4AB3-9385-C331B5D1BFF2}"/>
    <cellStyle name="Normal 12 4 3" xfId="16463" xr:uid="{3CEA1D24-CACA-420C-AD80-EE310FCBFCC3}"/>
    <cellStyle name="Normal 12 4 4" xfId="16464" xr:uid="{CF577B6A-A73E-4488-81C2-2B1839B1A6D5}"/>
    <cellStyle name="Normal 12 4 5" xfId="16465" xr:uid="{E20F7881-2DCD-492E-A78B-FBD1FCFF339B}"/>
    <cellStyle name="Normal 12 4_Act input CF" xfId="16466" xr:uid="{43F7A992-58FB-4E68-9DF4-1626B0BD03C8}"/>
    <cellStyle name="Normal 12 5" xfId="16467" xr:uid="{C688CACE-936C-4847-B185-340CD503BB40}"/>
    <cellStyle name="Normal 12 5 2" xfId="16468" xr:uid="{DEA76F19-7B6D-4017-9BD8-E8CED1362ABC}"/>
    <cellStyle name="Normal 12 5 3" xfId="16469" xr:uid="{A75C8FC0-688E-4C19-8A7C-79BF7E7C1CC6}"/>
    <cellStyle name="Normal 12 5_ACT_NIBD EQ" xfId="16470" xr:uid="{E9C9EF4A-AA12-4824-8E90-7E56E4E68D84}"/>
    <cellStyle name="Normal 12 6" xfId="16471" xr:uid="{BDA27D25-A332-45FE-8F99-EA2147E4DBEE}"/>
    <cellStyle name="Normal 12 7" xfId="16472" xr:uid="{804D33A9-7F91-42CC-BB76-8FF99E07E18F}"/>
    <cellStyle name="Normal 12 8" xfId="16473" xr:uid="{63B3C669-8DF7-477C-8884-1CD694C3463C}"/>
    <cellStyle name="Normal 12_Act input CF" xfId="16474" xr:uid="{9C8F9396-0C24-4B1C-97D2-A2D361664A37}"/>
    <cellStyle name="Normal 13" xfId="16475" xr:uid="{FF514932-D756-4CFA-A992-C9A498E7C8DD}"/>
    <cellStyle name="Normal 13 2" xfId="16476" xr:uid="{B2F9F94A-2DE3-45FB-A912-53D1D25A7E0C}"/>
    <cellStyle name="Normal 13_ACT Segment adj EBITDA" xfId="16477" xr:uid="{44E32FBC-72B4-4147-A864-F2D0D6BC47ED}"/>
    <cellStyle name="Normal 14" xfId="16478" xr:uid="{347CB871-EC45-4388-B8DD-EC740397E2A5}"/>
    <cellStyle name="Normal 14 2" xfId="16479" xr:uid="{EF7C935B-DF48-4CBB-BD31-5AEC84C061FF}"/>
    <cellStyle name="Normal 14 2 2" xfId="16480" xr:uid="{77574BEA-FFE4-401E-A86D-AAA96758D877}"/>
    <cellStyle name="Normal 14 2 2 2" xfId="16481" xr:uid="{7A32E9A4-C860-4315-B584-2BD95EFA6A99}"/>
    <cellStyle name="Normal 14 2 2 2 2" xfId="16482" xr:uid="{42EB7D04-F3FD-4F34-B52E-FCE36D34987F}"/>
    <cellStyle name="Normal 14 2 2 2 3" xfId="16483" xr:uid="{9915CCB0-7C9A-4870-BEFB-62B77CD9A224}"/>
    <cellStyle name="Normal 14 2 2 2_ACT_NIBD EQ" xfId="16484" xr:uid="{AD8CFFB2-5A2F-4626-9471-16AACF974E20}"/>
    <cellStyle name="Normal 14 2 2 3" xfId="16485" xr:uid="{425C5255-8E84-463A-A876-D3C37E1C8897}"/>
    <cellStyle name="Normal 14 2 2 4" xfId="16486" xr:uid="{DA3D0C12-E95C-44D8-B9BB-EFF67DD11BFA}"/>
    <cellStyle name="Normal 14 2 2 5" xfId="16487" xr:uid="{B62F786A-A71D-4522-BA04-94D41C4C03DE}"/>
    <cellStyle name="Normal 14 2 2_Act input CF" xfId="16488" xr:uid="{6071794A-2739-4991-982D-F6C7F8019B21}"/>
    <cellStyle name="Normal 14 2 3" xfId="16489" xr:uid="{C45E6046-0758-47BE-A004-92FDCA8B260F}"/>
    <cellStyle name="Normal 14 2 3 2" xfId="16490" xr:uid="{CC7780EB-194C-470F-AAE1-D62E8522BD9B}"/>
    <cellStyle name="Normal 14 2 3 2 2" xfId="16491" xr:uid="{C9D463D0-74AC-49E6-AE26-18EF2BFB194A}"/>
    <cellStyle name="Normal 14 2 3 2 3" xfId="16492" xr:uid="{A573F42E-B867-4469-B5A3-9BF760E8F25C}"/>
    <cellStyle name="Normal 14 2 3 2_ACT_NIBD EQ" xfId="16493" xr:uid="{6A6FC67A-88B6-4F7A-94C5-3AF6F8734545}"/>
    <cellStyle name="Normal 14 2 3 3" xfId="16494" xr:uid="{E34F8A21-7AB7-491B-A345-3DE98B89BDB9}"/>
    <cellStyle name="Normal 14 2 3 4" xfId="16495" xr:uid="{B9A97140-80C2-48F0-A948-051C1B94D391}"/>
    <cellStyle name="Normal 14 2 3 5" xfId="16496" xr:uid="{25E923A4-0AAD-43C5-B742-E5DA6BB62391}"/>
    <cellStyle name="Normal 14 2 3_Act input CF" xfId="16497" xr:uid="{12769570-A3FF-45B5-AE5A-DFA71B03F2BB}"/>
    <cellStyle name="Normal 14 2 4" xfId="16498" xr:uid="{8180EACC-7FDE-43D2-90E0-66CDCE9F3506}"/>
    <cellStyle name="Normal 14 2 4 2" xfId="16499" xr:uid="{74FDFBAF-51B5-441D-9018-58E3D1C16233}"/>
    <cellStyle name="Normal 14 2 4 3" xfId="16500" xr:uid="{9E4899EC-E6B5-4CEB-94FA-57C9C21350A0}"/>
    <cellStyle name="Normal 14 2 4_ACT_NIBD EQ" xfId="16501" xr:uid="{3A476A7F-6A04-4E54-9D34-95B683256ADF}"/>
    <cellStyle name="Normal 14 2 5" xfId="16502" xr:uid="{014D8060-ED28-4BBE-9ED3-F6C67312E2C7}"/>
    <cellStyle name="Normal 14 2 6" xfId="16503" xr:uid="{5989E79E-CAF6-46E5-95C1-230F0984BD49}"/>
    <cellStyle name="Normal 14 2 7" xfId="16504" xr:uid="{EDFD087A-3ABF-4101-80C2-986F653E9E0E}"/>
    <cellStyle name="Normal 14 2_Act input CF" xfId="16505" xr:uid="{328F87D7-DD8F-470A-A292-14BC33C247D6}"/>
    <cellStyle name="Normal 14 3" xfId="16506" xr:uid="{A11D4964-6445-44DF-BE86-1A78F6B50C5A}"/>
    <cellStyle name="Normal 14 3 2" xfId="16507" xr:uid="{11EC9E31-E1DB-4168-88A4-CD5D0032E234}"/>
    <cellStyle name="Normal 14 3 2 2" xfId="16508" xr:uid="{F592D017-50A2-4737-A2A8-3463A31CB9E4}"/>
    <cellStyle name="Normal 14 3 2 3" xfId="16509" xr:uid="{0813FC2E-9D61-4B11-8F20-59678CDE401E}"/>
    <cellStyle name="Normal 14 3 2_ACT_NIBD EQ" xfId="16510" xr:uid="{AE282399-FE6E-4FB3-8F7F-552E86A442F8}"/>
    <cellStyle name="Normal 14 3 3" xfId="16511" xr:uid="{0AC5D8FB-52DE-4B97-9E1B-80F6EB9C0777}"/>
    <cellStyle name="Normal 14 3 4" xfId="16512" xr:uid="{EA8D2A1B-D2F7-4157-BA04-16D4A14C9BA6}"/>
    <cellStyle name="Normal 14 3 5" xfId="16513" xr:uid="{0CF9FCDE-D04F-4FDA-B411-40DA297C6CA3}"/>
    <cellStyle name="Normal 14 3_Act input CF" xfId="16514" xr:uid="{C05B31AE-E41F-4A95-A406-0B5AECB4C5DE}"/>
    <cellStyle name="Normal 14 4" xfId="16515" xr:uid="{F1AC6745-E0E9-4363-BEF4-E8AC9D56F640}"/>
    <cellStyle name="Normal 14 4 2" xfId="16516" xr:uid="{D46DEAC3-B418-4A9D-B49A-2B96DCBDCD67}"/>
    <cellStyle name="Normal 14 4 2 2" xfId="16517" xr:uid="{2BA5F2EC-02FA-4E39-A2FF-251D2AB9DCE5}"/>
    <cellStyle name="Normal 14 4 2 3" xfId="16518" xr:uid="{747B5A6C-2598-430A-BF5B-BD6635E89A7C}"/>
    <cellStyle name="Normal 14 4 2_ACT_NIBD EQ" xfId="16519" xr:uid="{C9FA7412-C159-4921-A5A7-DC83B6BF228F}"/>
    <cellStyle name="Normal 14 4 3" xfId="16520" xr:uid="{526867EB-DB41-4561-966C-26914BFE17DF}"/>
    <cellStyle name="Normal 14 4 4" xfId="16521" xr:uid="{AAF41DB1-EE74-45F1-88C8-BD2C73BA21DF}"/>
    <cellStyle name="Normal 14 4 5" xfId="16522" xr:uid="{B9DD9DC3-DA34-4ADF-A57E-96C2B41EDC96}"/>
    <cellStyle name="Normal 14 4_Act input CF" xfId="16523" xr:uid="{E00EC798-E02D-41F9-86C0-A215285AB63F}"/>
    <cellStyle name="Normal 14 5" xfId="16524" xr:uid="{852039F7-7421-4CC4-BEC3-4AB070DF6A96}"/>
    <cellStyle name="Normal 14 5 2" xfId="16525" xr:uid="{A9DCC73D-8A09-4C29-B46F-067D14F338EC}"/>
    <cellStyle name="Normal 14 5 3" xfId="16526" xr:uid="{EA1CC907-8AD7-4418-B9C6-9863BAC7468F}"/>
    <cellStyle name="Normal 14 5_ACT_NIBD EQ" xfId="16527" xr:uid="{E17C1317-7F8B-4EA6-B38E-4C3359379489}"/>
    <cellStyle name="Normal 14 6" xfId="16528" xr:uid="{E63206AA-89EB-45ED-B25D-8A013D18136D}"/>
    <cellStyle name="Normal 14 7" xfId="16529" xr:uid="{F76418A2-DDED-45A2-8B08-0667D684DD60}"/>
    <cellStyle name="Normal 14 8" xfId="16530" xr:uid="{C9547A76-B082-4A12-B081-9EE5B414CF07}"/>
    <cellStyle name="Normal 14_Act input CF" xfId="16531" xr:uid="{4390DFD1-E899-46D0-A1DC-B49BE8A0D949}"/>
    <cellStyle name="Normal 15" xfId="16532" xr:uid="{68870D50-1D59-45A5-9C1B-F9CB90A7070A}"/>
    <cellStyle name="Normal 15 2" xfId="16533" xr:uid="{0C2F5E7C-679D-40A9-93A0-7EA91BC6B009}"/>
    <cellStyle name="Normal 15 2 2" xfId="16534" xr:uid="{BD983AAC-786D-48D4-9C71-5E5B93EAE61C}"/>
    <cellStyle name="Normal 15 2 2 2" xfId="16535" xr:uid="{AF0114AC-315F-4A76-94D4-EDE35FEA97E2}"/>
    <cellStyle name="Normal 15 2 2 2 2" xfId="16536" xr:uid="{B160C476-CA3D-422D-9A19-D57B40F69C38}"/>
    <cellStyle name="Normal 15 2 2 2 3" xfId="16537" xr:uid="{BC45B7F1-A923-4C24-9861-173065515E64}"/>
    <cellStyle name="Normal 15 2 2 2_ACT_NIBD EQ" xfId="16538" xr:uid="{F6421523-9A38-4DE0-A54E-9B0ACEB3F4F1}"/>
    <cellStyle name="Normal 15 2 2 3" xfId="16539" xr:uid="{477C2D27-8CDA-4181-8F53-ECD482CFB736}"/>
    <cellStyle name="Normal 15 2 2 4" xfId="16540" xr:uid="{19381403-CEA3-4F8A-9D46-93AFDC630DC3}"/>
    <cellStyle name="Normal 15 2 2 5" xfId="16541" xr:uid="{86F2566C-1D55-4326-83DA-763E16AE6829}"/>
    <cellStyle name="Normal 15 2 2_Act input CF" xfId="16542" xr:uid="{7AEBF461-8B82-47C6-84BE-12A9A9A0EDD0}"/>
    <cellStyle name="Normal 15 2 3" xfId="16543" xr:uid="{E515DD8F-D39D-43D1-ADA0-497941CE1809}"/>
    <cellStyle name="Normal 15 2 3 2" xfId="16544" xr:uid="{ABDD0DEE-5C0D-42C9-9476-A9C2E3C1E06F}"/>
    <cellStyle name="Normal 15 2 3 2 2" xfId="16545" xr:uid="{9BA46904-0AFF-421F-8C34-78A598443886}"/>
    <cellStyle name="Normal 15 2 3 2 3" xfId="16546" xr:uid="{9D52A2A0-D05D-4193-82EE-ED8423B490FD}"/>
    <cellStyle name="Normal 15 2 3 2_ACT_NIBD EQ" xfId="16547" xr:uid="{B641CE2F-56F3-46D8-9410-D94F68AA271D}"/>
    <cellStyle name="Normal 15 2 3 3" xfId="16548" xr:uid="{9985BAE4-6EE9-4B6C-B0FC-4F6468EDBF2F}"/>
    <cellStyle name="Normal 15 2 3 4" xfId="16549" xr:uid="{79E480C6-9B8F-495B-8A41-EDAC8619BAFD}"/>
    <cellStyle name="Normal 15 2 3 5" xfId="16550" xr:uid="{D271DB55-7B0F-40E3-90F1-D1650645D5EB}"/>
    <cellStyle name="Normal 15 2 3_Act input CF" xfId="16551" xr:uid="{55AAFA2D-4898-4AB6-96EC-1DB320357E35}"/>
    <cellStyle name="Normal 15 2 4" xfId="16552" xr:uid="{91086053-247F-4BDA-9053-287B75130C54}"/>
    <cellStyle name="Normal 15 2 4 2" xfId="16553" xr:uid="{200E103B-4709-41A9-A788-4200DCE3CE85}"/>
    <cellStyle name="Normal 15 2 4 3" xfId="16554" xr:uid="{C54E9615-1488-4AD6-A466-E9B2E14188A9}"/>
    <cellStyle name="Normal 15 2 4_ACT_NIBD EQ" xfId="16555" xr:uid="{AE114A4A-0F89-4208-97A4-1702E3CF3B14}"/>
    <cellStyle name="Normal 15 2 5" xfId="16556" xr:uid="{0DFC397E-F476-4900-B301-FC256CA8E9BE}"/>
    <cellStyle name="Normal 15 2 6" xfId="16557" xr:uid="{2EF56EA7-DDD7-4568-BF36-3A75760451D4}"/>
    <cellStyle name="Normal 15 2 7" xfId="16558" xr:uid="{B8435F3B-0DE9-4457-A288-A786DCCA52AD}"/>
    <cellStyle name="Normal 15 2_Act input CF" xfId="16559" xr:uid="{8D31EAE6-E515-47B8-AC58-58AE99B0248D}"/>
    <cellStyle name="Normal 15 3" xfId="16560" xr:uid="{2BFBBB3F-77B7-4F55-B1B1-17393C69C2DD}"/>
    <cellStyle name="Normal 15 3 2" xfId="16561" xr:uid="{5B4885CD-FA69-42B1-8C98-3EFFC3CE1686}"/>
    <cellStyle name="Normal 15 3 2 2" xfId="16562" xr:uid="{46784E03-A13E-4247-861C-09489BC49A02}"/>
    <cellStyle name="Normal 15 3 2 3" xfId="16563" xr:uid="{EC682131-6808-41F5-AB57-A6FDF7221C44}"/>
    <cellStyle name="Normal 15 3 2_ACT_NIBD EQ" xfId="16564" xr:uid="{AAAB5AF8-F47E-425A-8DAE-B054D2AF9650}"/>
    <cellStyle name="Normal 15 3 3" xfId="16565" xr:uid="{C7DBBB85-5BC3-4E3A-B664-C90F847559BC}"/>
    <cellStyle name="Normal 15 3 4" xfId="16566" xr:uid="{32163F0E-D803-4055-AE71-2ADFCC7B735B}"/>
    <cellStyle name="Normal 15 3 5" xfId="16567" xr:uid="{CDCBE088-B57C-4A2A-B4B4-397E63BA1AD6}"/>
    <cellStyle name="Normal 15 3_Act input CF" xfId="16568" xr:uid="{9336A5FA-3949-4051-B511-97F79D31F20F}"/>
    <cellStyle name="Normal 15 4" xfId="16569" xr:uid="{13E6CDA0-F236-4DE9-BD3B-C430849B39B0}"/>
    <cellStyle name="Normal 15 4 2" xfId="16570" xr:uid="{F50C6FF3-4F17-4922-B1DE-4F3B55EE1E2B}"/>
    <cellStyle name="Normal 15 4 2 2" xfId="16571" xr:uid="{F353C02B-F0A8-42C0-82DE-5DB99697B218}"/>
    <cellStyle name="Normal 15 4 2 3" xfId="16572" xr:uid="{B2966F77-A2E7-4EF4-8F13-04A30B50E752}"/>
    <cellStyle name="Normal 15 4 2_ACT_NIBD EQ" xfId="16573" xr:uid="{21802516-50F7-4BE4-8B9F-F292BDE7FBFC}"/>
    <cellStyle name="Normal 15 4 3" xfId="16574" xr:uid="{D744C8CB-8651-4B0B-B43B-27904A190650}"/>
    <cellStyle name="Normal 15 4 4" xfId="16575" xr:uid="{4C8AC21D-6760-47BF-ACEA-74F2855F7BE9}"/>
    <cellStyle name="Normal 15 4 5" xfId="16576" xr:uid="{FEDAF0BD-2A57-4EAF-8EEB-062532F67C5E}"/>
    <cellStyle name="Normal 15 4_Act input CF" xfId="16577" xr:uid="{B9E9C626-AD4A-4602-99C5-11ADD7EB4692}"/>
    <cellStyle name="Normal 15 5" xfId="16578" xr:uid="{48F0416C-53A0-491E-B0FA-12CBA7CFECBA}"/>
    <cellStyle name="Normal 15 5 2" xfId="16579" xr:uid="{B6661352-985B-42BF-918B-EE7943CF282E}"/>
    <cellStyle name="Normal 15 5 3" xfId="16580" xr:uid="{7170A53E-8F4D-439B-A149-55F126ACA535}"/>
    <cellStyle name="Normal 15 5_ACT_NIBD EQ" xfId="16581" xr:uid="{078BAAC2-0548-480F-8D3B-1D8E88DE4EF4}"/>
    <cellStyle name="Normal 15 6" xfId="16582" xr:uid="{6285B1B8-FC78-4BFA-AB21-B0D2B0394381}"/>
    <cellStyle name="Normal 15 7" xfId="16583" xr:uid="{33189A0C-A570-42E1-98D6-52336191E41A}"/>
    <cellStyle name="Normal 15 8" xfId="16584" xr:uid="{B1BB0F75-FEC6-4F59-A7D5-8415D22EE168}"/>
    <cellStyle name="Normal 15_Act input CF" xfId="16585" xr:uid="{3D92A85F-1852-4A4D-9BC3-D7D1F01F98BA}"/>
    <cellStyle name="Normal 16" xfId="16586" xr:uid="{FBFAE21C-AE85-4986-B3CA-8A5A43E60CE7}"/>
    <cellStyle name="Normal 16 2" xfId="16587" xr:uid="{71100E5B-256F-47E8-95D9-6C02D867BEB5}"/>
    <cellStyle name="Normal 16 2 2" xfId="16588" xr:uid="{C40885DC-3146-423A-9E22-F593FD1ECED6}"/>
    <cellStyle name="Normal 16 2 2 2" xfId="16589" xr:uid="{F43E56A4-A1E4-4045-81B1-ECC3D8B01EB3}"/>
    <cellStyle name="Normal 16 2 2 2 2" xfId="16590" xr:uid="{7F9F8D7E-A80C-4B59-94F1-011BAE76C5A7}"/>
    <cellStyle name="Normal 16 2 2 2 3" xfId="16591" xr:uid="{5C4F313B-9B9D-457A-AD9A-93BFEDB8357C}"/>
    <cellStyle name="Normal 16 2 2 2_ACT_NIBD EQ" xfId="16592" xr:uid="{FE2B9F96-30D5-49E4-81D0-EC460F8A8B60}"/>
    <cellStyle name="Normal 16 2 2 3" xfId="16593" xr:uid="{74D99485-C778-4DD7-9C7E-744B07F498DA}"/>
    <cellStyle name="Normal 16 2 2 4" xfId="16594" xr:uid="{4717DA2B-0C58-472A-A569-DB53634CA39A}"/>
    <cellStyle name="Normal 16 2 2 5" xfId="16595" xr:uid="{47D342BB-0BE2-40BB-85A0-C16DA99D9567}"/>
    <cellStyle name="Normal 16 2 2_Act input CF" xfId="16596" xr:uid="{D91A265C-8A5C-4CD4-ABD3-4DFDE5287C2F}"/>
    <cellStyle name="Normal 16 2 3" xfId="16597" xr:uid="{9F9A8945-17B6-475E-9CB6-4360CA3FCCEF}"/>
    <cellStyle name="Normal 16 2 3 2" xfId="16598" xr:uid="{C05232F4-3C0E-44FD-BA70-A63E714108A4}"/>
    <cellStyle name="Normal 16 2 3 2 2" xfId="16599" xr:uid="{D33979F2-95D3-4CC7-A6EB-2723A528FE2A}"/>
    <cellStyle name="Normal 16 2 3 2 3" xfId="16600" xr:uid="{BB17AD9D-B231-464C-B65C-DCB814559579}"/>
    <cellStyle name="Normal 16 2 3 2_ACT_NIBD EQ" xfId="16601" xr:uid="{4A87D7C8-0704-491E-A1C8-0E4B8D9A54DA}"/>
    <cellStyle name="Normal 16 2 3 3" xfId="16602" xr:uid="{7E2C3D3B-21C3-42AB-ACA1-52E1E5D53607}"/>
    <cellStyle name="Normal 16 2 3 4" xfId="16603" xr:uid="{CE939234-A0AF-41F8-91D7-E12E35EBA77E}"/>
    <cellStyle name="Normal 16 2 3 5" xfId="16604" xr:uid="{D1EA4AFC-EAB1-4106-9BC5-949E81E628AB}"/>
    <cellStyle name="Normal 16 2 3_Act input CF" xfId="16605" xr:uid="{EA0E24F8-3E25-454B-9FD5-DD5FBDF955C9}"/>
    <cellStyle name="Normal 16 2 4" xfId="16606" xr:uid="{580B2048-67A0-4864-89C8-D343CD331355}"/>
    <cellStyle name="Normal 16 2 4 2" xfId="16607" xr:uid="{14B333DB-1E27-4A2D-A14B-95E9960E9399}"/>
    <cellStyle name="Normal 16 2 4 3" xfId="16608" xr:uid="{694B4C17-DF08-4B73-A81B-B8E91FA0DD7A}"/>
    <cellStyle name="Normal 16 2 4_ACT_NIBD EQ" xfId="16609" xr:uid="{38D09656-CC75-4721-907D-C2B926AF7F91}"/>
    <cellStyle name="Normal 16 2 5" xfId="16610" xr:uid="{EA12D841-857F-4461-A755-0CF6BEB02743}"/>
    <cellStyle name="Normal 16 2 6" xfId="16611" xr:uid="{5E0137CE-5BA2-401B-8D0A-0ABEB3276CA3}"/>
    <cellStyle name="Normal 16 2 7" xfId="16612" xr:uid="{AECC0B20-32E9-4498-BE1E-5F5A83A503C0}"/>
    <cellStyle name="Normal 16 2_Act input CF" xfId="16613" xr:uid="{3829BE25-CAA0-429A-B52D-1BBA95E40B34}"/>
    <cellStyle name="Normal 16 3" xfId="16614" xr:uid="{76494FCB-86A5-4BC5-889F-D7F595DA124D}"/>
    <cellStyle name="Normal 16 3 2" xfId="16615" xr:uid="{93BA0D88-5CB1-4192-8337-F674E45FF0AD}"/>
    <cellStyle name="Normal 16 3 2 2" xfId="16616" xr:uid="{91408189-3A37-4D5B-A70F-D7E620F8E428}"/>
    <cellStyle name="Normal 16 3 2 3" xfId="16617" xr:uid="{294382FE-04EF-40D7-BD3D-BBB20608B67D}"/>
    <cellStyle name="Normal 16 3 2_ACT_NIBD EQ" xfId="16618" xr:uid="{CD74D52F-0722-44A0-B9D3-72149E1683E6}"/>
    <cellStyle name="Normal 16 3 3" xfId="16619" xr:uid="{F1EF04EF-5337-4E87-AE5D-90D5097AAB58}"/>
    <cellStyle name="Normal 16 3 4" xfId="16620" xr:uid="{786E99DE-4052-4131-B067-2F7272E6C7B6}"/>
    <cellStyle name="Normal 16 3 5" xfId="16621" xr:uid="{21D4BE01-59C8-4D85-AD87-AF186804DA91}"/>
    <cellStyle name="Normal 16 3_Act input CF" xfId="16622" xr:uid="{0FF3DFC9-5A41-420C-AB68-4E233271A941}"/>
    <cellStyle name="Normal 16 4" xfId="16623" xr:uid="{A96A2190-6EBE-46B3-BB67-1229C6F18944}"/>
    <cellStyle name="Normal 16 4 2" xfId="16624" xr:uid="{3CC97CBA-EDC0-4220-BCC8-DD577A6FDCEF}"/>
    <cellStyle name="Normal 16 4 2 2" xfId="16625" xr:uid="{AFBB4BDC-4533-41CE-BC93-A76309C73A46}"/>
    <cellStyle name="Normal 16 4 2 3" xfId="16626" xr:uid="{B1015A3C-2B3C-4CA1-8E43-26615A8DF98A}"/>
    <cellStyle name="Normal 16 4 2_ACT_NIBD EQ" xfId="16627" xr:uid="{C3B079E2-4AA4-4B41-8AEE-BC230D74671D}"/>
    <cellStyle name="Normal 16 4 3" xfId="16628" xr:uid="{ED164DDC-60EF-4134-8F21-622EA679890C}"/>
    <cellStyle name="Normal 16 4 4" xfId="16629" xr:uid="{6A1B2103-3520-463E-94EC-C5008452B3D6}"/>
    <cellStyle name="Normal 16 4 5" xfId="16630" xr:uid="{9E907D2D-E163-403B-9DB2-12D62B29AF92}"/>
    <cellStyle name="Normal 16 4_Act input CF" xfId="16631" xr:uid="{8A47A783-5E73-4066-B2FD-3597F4037A50}"/>
    <cellStyle name="Normal 16 5" xfId="16632" xr:uid="{E809ACEC-B87C-4664-8EE2-F629DF558B46}"/>
    <cellStyle name="Normal 16 5 2" xfId="16633" xr:uid="{10816471-B903-420D-AAC1-57B1942EE130}"/>
    <cellStyle name="Normal 16 5 3" xfId="16634" xr:uid="{DEDA253B-068A-4CEE-870B-A6B70E0535B9}"/>
    <cellStyle name="Normal 16 5_ACT_NIBD EQ" xfId="16635" xr:uid="{94EB96AF-4D4E-4979-AC3D-E119A9427818}"/>
    <cellStyle name="Normal 16 6" xfId="16636" xr:uid="{707DF459-06B8-44C4-8332-39B71845CCC6}"/>
    <cellStyle name="Normal 16 7" xfId="16637" xr:uid="{8F8BBFD9-C132-440A-907B-9DEA4827C0E3}"/>
    <cellStyle name="Normal 16 8" xfId="16638" xr:uid="{58A6807C-95BE-443D-B01F-B2A1B058A52A}"/>
    <cellStyle name="Normal 16_Act input CF" xfId="16639" xr:uid="{246EF990-7A74-48FB-AC3C-10BCACCE490F}"/>
    <cellStyle name="Normal 17" xfId="16640" xr:uid="{97B14BB5-6E8B-40BB-B13E-2A8F6029A6C5}"/>
    <cellStyle name="Normal 17 2" xfId="16641" xr:uid="{0FFC902A-FD15-4926-96F3-28B1C0EB4D19}"/>
    <cellStyle name="Normal 17 2 2" xfId="16642" xr:uid="{AD7B4AB2-C9A3-4B25-A137-97C0AA8A07E1}"/>
    <cellStyle name="Normal 17 2 2 2" xfId="16643" xr:uid="{4B1C83E6-BC17-40FC-99D2-8151F87CF479}"/>
    <cellStyle name="Normal 17 2 2 2 2" xfId="16644" xr:uid="{4BF219F9-4888-4718-9E06-7F716E8DBA8C}"/>
    <cellStyle name="Normal 17 2 2 2 3" xfId="16645" xr:uid="{E46855F9-7702-4261-9558-5F971A9BC4C8}"/>
    <cellStyle name="Normal 17 2 2 2_ACT_NIBD EQ" xfId="16646" xr:uid="{0A47D41D-B16A-477F-8CDD-227F172AF485}"/>
    <cellStyle name="Normal 17 2 2 3" xfId="16647" xr:uid="{02F89AE0-431C-4412-98D4-A9D0CEAC1BD5}"/>
    <cellStyle name="Normal 17 2 2 4" xfId="16648" xr:uid="{D1EDE801-1E6A-43B2-952F-47FC5CB51623}"/>
    <cellStyle name="Normal 17 2 2 5" xfId="16649" xr:uid="{399BA432-545E-4B3F-99E4-83C4FB669E7D}"/>
    <cellStyle name="Normal 17 2 2_Act input CF" xfId="16650" xr:uid="{A6315C9A-F655-43D8-856A-E2AA0F0242B7}"/>
    <cellStyle name="Normal 17 2 3" xfId="16651" xr:uid="{1D6272A5-B19F-469E-8A6A-6A86669FC27D}"/>
    <cellStyle name="Normal 17 2 3 2" xfId="16652" xr:uid="{C74C1BD3-9AD3-40A4-BEA3-4AAC777D11CE}"/>
    <cellStyle name="Normal 17 2 3 2 2" xfId="16653" xr:uid="{6CF85DD0-9AD2-4FA8-8ED7-8ABCB7C12078}"/>
    <cellStyle name="Normal 17 2 3 2 3" xfId="16654" xr:uid="{38837ACF-3211-4CF9-BC73-78DA550D2899}"/>
    <cellStyle name="Normal 17 2 3 2_ACT_NIBD EQ" xfId="16655" xr:uid="{86D44566-B6DA-47CD-B810-C39490C566C9}"/>
    <cellStyle name="Normal 17 2 3 3" xfId="16656" xr:uid="{4578F877-3A0F-484B-9CB7-D280469D364C}"/>
    <cellStyle name="Normal 17 2 3 4" xfId="16657" xr:uid="{51AAE8E8-FE45-47A4-9D46-A97D22FF5869}"/>
    <cellStyle name="Normal 17 2 3 5" xfId="16658" xr:uid="{F3B57CED-FD89-47CA-9A4D-D6B739E4558C}"/>
    <cellStyle name="Normal 17 2 3_Act input CF" xfId="16659" xr:uid="{2A091AD6-7259-440C-81A4-FD641F173A1B}"/>
    <cellStyle name="Normal 17 2 4" xfId="16660" xr:uid="{5210E159-C03C-442A-B182-E9317A87D135}"/>
    <cellStyle name="Normal 17 2 4 2" xfId="16661" xr:uid="{C6870CE0-FE84-466E-A3EB-F69A57C01A1F}"/>
    <cellStyle name="Normal 17 2 4 3" xfId="16662" xr:uid="{118ED429-C661-4D00-9644-3A450D2814AA}"/>
    <cellStyle name="Normal 17 2 4_ACT_NIBD EQ" xfId="16663" xr:uid="{E62C8493-64A9-40A7-A528-41D5453363D3}"/>
    <cellStyle name="Normal 17 2 5" xfId="16664" xr:uid="{0B88750B-7B7E-45A2-A892-249EF93481F9}"/>
    <cellStyle name="Normal 17 2 6" xfId="16665" xr:uid="{053CDD23-7FE7-41AA-83B6-A51653F4AC58}"/>
    <cellStyle name="Normal 17 2 7" xfId="16666" xr:uid="{E7C8774B-DB80-4ED0-B067-339244C980D7}"/>
    <cellStyle name="Normal 17 2_Act input CF" xfId="16667" xr:uid="{ABEE95F0-855D-4EB6-9150-BA9A2CDFE08A}"/>
    <cellStyle name="Normal 17 3" xfId="16668" xr:uid="{F5195D52-0909-4344-B71C-32A04508479B}"/>
    <cellStyle name="Normal 17 3 2" xfId="16669" xr:uid="{BDD8E67E-8BF1-4304-9005-DBA6F3ADF2BB}"/>
    <cellStyle name="Normal 17 3 2 2" xfId="16670" xr:uid="{95B2D26C-3914-48C1-9CD6-B2EBB465BEC6}"/>
    <cellStyle name="Normal 17 3 2 3" xfId="16671" xr:uid="{FA171E19-8326-40E2-A6D5-C58BCFC642FD}"/>
    <cellStyle name="Normal 17 3 2_ACT_NIBD EQ" xfId="16672" xr:uid="{F5B8F170-7D5E-4C0E-B1D8-7347BDFA1124}"/>
    <cellStyle name="Normal 17 3 3" xfId="16673" xr:uid="{C8C35F4B-4C1F-4A18-BF65-99FDC0313277}"/>
    <cellStyle name="Normal 17 3 4" xfId="16674" xr:uid="{23AE86E9-7865-4702-AB42-BCD46230A700}"/>
    <cellStyle name="Normal 17 3 5" xfId="16675" xr:uid="{B0048F99-1DE6-4580-9DF1-6F97CC1A5BE6}"/>
    <cellStyle name="Normal 17 3_Act input CF" xfId="16676" xr:uid="{30823500-F0E4-42E4-8164-45ABC290A5E5}"/>
    <cellStyle name="Normal 17 4" xfId="16677" xr:uid="{92B46EDB-9AE1-4B0E-9353-7DAE719D072A}"/>
    <cellStyle name="Normal 17 4 2" xfId="16678" xr:uid="{B92B5E19-AF75-4866-80DC-0DCAC94A8CCE}"/>
    <cellStyle name="Normal 17 4 2 2" xfId="16679" xr:uid="{B425CA43-8B89-487D-BC91-F6C1F2E1B764}"/>
    <cellStyle name="Normal 17 4 2 3" xfId="16680" xr:uid="{FCB09012-B0DD-48BA-BEAA-888F77B14A13}"/>
    <cellStyle name="Normal 17 4 2_ACT_NIBD EQ" xfId="16681" xr:uid="{4C4287BC-F4E5-4166-834D-B4E9704CFA94}"/>
    <cellStyle name="Normal 17 4 3" xfId="16682" xr:uid="{77B88A35-5B1F-41E4-A26E-51F3C04C80D8}"/>
    <cellStyle name="Normal 17 4 4" xfId="16683" xr:uid="{5CBAB9BE-C359-4775-8D3A-FCB59EE19AF4}"/>
    <cellStyle name="Normal 17 4 5" xfId="16684" xr:uid="{B1E52754-8FAF-4470-BABB-E4D6A04F8032}"/>
    <cellStyle name="Normal 17 4_Act input CF" xfId="16685" xr:uid="{9E5C18A8-D742-4D67-A6C1-C5632AB8FCE3}"/>
    <cellStyle name="Normal 17 5" xfId="16686" xr:uid="{8AA02289-65BD-488E-8E33-E07B22ED0A46}"/>
    <cellStyle name="Normal 17 5 2" xfId="16687" xr:uid="{F28EE06A-B85E-45AF-AFFB-783C5AB3F6B5}"/>
    <cellStyle name="Normal 17 5 3" xfId="16688" xr:uid="{656A7293-B0D9-4920-96A1-0313BF0E3472}"/>
    <cellStyle name="Normal 17 5_ACT_NIBD EQ" xfId="16689" xr:uid="{1C213D8F-E621-4F95-A870-9485F595C8C9}"/>
    <cellStyle name="Normal 17 6" xfId="16690" xr:uid="{B5FB26EE-1571-4BBB-97D9-C093564FFAC2}"/>
    <cellStyle name="Normal 17 7" xfId="16691" xr:uid="{86B22534-45D3-49DD-8203-3F21300E4AED}"/>
    <cellStyle name="Normal 17 8" xfId="16692" xr:uid="{E5E69424-1E99-4F72-B33A-3E52866A6328}"/>
    <cellStyle name="Normal 17_Act input CF" xfId="16693" xr:uid="{02FF5F21-5A0E-4DCD-9FCE-A21DCAF52E7B}"/>
    <cellStyle name="Normal 18" xfId="16694" xr:uid="{2073D0FC-D697-4535-872E-BC57BF1AA35F}"/>
    <cellStyle name="Normal 18 2" xfId="16695" xr:uid="{552347DE-7359-4DCE-8215-91DA00333182}"/>
    <cellStyle name="Normal 18 2 2" xfId="16696" xr:uid="{C584F1D1-8996-4508-A63D-1E858D629383}"/>
    <cellStyle name="Normal 18 2 2 2" xfId="16697" xr:uid="{EF8059BA-E990-41CE-B565-B7BCE399D99B}"/>
    <cellStyle name="Normal 18 2 2 2 2" xfId="16698" xr:uid="{4A9BA4B1-9843-41DA-98A3-AD9B577B5ED2}"/>
    <cellStyle name="Normal 18 2 2 2 3" xfId="16699" xr:uid="{8CD499AB-4C05-48EC-9E3C-41EC63C8AA29}"/>
    <cellStyle name="Normal 18 2 2 2_ACT_NIBD EQ" xfId="16700" xr:uid="{32470BE5-42E1-4E50-8D38-C232CB4FAB37}"/>
    <cellStyle name="Normal 18 2 2 3" xfId="16701" xr:uid="{E4D392B0-D41F-4DE7-A456-833769B5CB1D}"/>
    <cellStyle name="Normal 18 2 2 4" xfId="16702" xr:uid="{85E062D9-486A-47AA-AC37-A98460698D98}"/>
    <cellStyle name="Normal 18 2 2 5" xfId="16703" xr:uid="{33E9C36B-16BD-40F2-AD72-2ED04DC3426E}"/>
    <cellStyle name="Normal 18 2 2_Act input CF" xfId="16704" xr:uid="{F7B48DC8-425C-4453-BEE8-330A7082A1AD}"/>
    <cellStyle name="Normal 18 2 3" xfId="16705" xr:uid="{1AA6E56A-67E8-479C-8BB8-4F42036DF8F7}"/>
    <cellStyle name="Normal 18 2 3 2" xfId="16706" xr:uid="{F054CCDD-1C6C-44A8-A49F-5C1B5CD44A27}"/>
    <cellStyle name="Normal 18 2 3 2 2" xfId="16707" xr:uid="{50FBF57B-8EC6-4C21-9FBC-463A47E0DE9D}"/>
    <cellStyle name="Normal 18 2 3 2 3" xfId="16708" xr:uid="{8B1A2587-8988-4E04-871E-19935C08D19E}"/>
    <cellStyle name="Normal 18 2 3 2_ACT_NIBD EQ" xfId="16709" xr:uid="{541A7FB8-61E8-49CA-B2F3-4E78BDD5C849}"/>
    <cellStyle name="Normal 18 2 3 3" xfId="16710" xr:uid="{A01987B0-BC19-4BB6-AE69-AC200427ABEB}"/>
    <cellStyle name="Normal 18 2 3 4" xfId="16711" xr:uid="{FBDFEDC4-1431-4FB2-8743-761F76BDAD3A}"/>
    <cellStyle name="Normal 18 2 3 5" xfId="16712" xr:uid="{BEE6433D-AD80-4D84-A137-F4B4B4FEE5B6}"/>
    <cellStyle name="Normal 18 2 3_Act input CF" xfId="16713" xr:uid="{D84A4889-BAF1-4CED-8393-6B4CF69309D9}"/>
    <cellStyle name="Normal 18 2 4" xfId="16714" xr:uid="{B2AA7891-DE39-438C-99B2-5FBC36E8D15D}"/>
    <cellStyle name="Normal 18 2 4 2" xfId="16715" xr:uid="{91A44ED8-5146-4368-A0FE-51101B28D284}"/>
    <cellStyle name="Normal 18 2 4 3" xfId="16716" xr:uid="{0C555D0E-249D-49C7-8993-D9A7F54BB2F5}"/>
    <cellStyle name="Normal 18 2 4_ACT_NIBD EQ" xfId="16717" xr:uid="{0EE6307A-E980-41F5-89B3-5FDC87D25C47}"/>
    <cellStyle name="Normal 18 2 5" xfId="16718" xr:uid="{0AAE68F8-0FB3-4A3B-A60E-6E6A0E50DCA2}"/>
    <cellStyle name="Normal 18 2 6" xfId="16719" xr:uid="{91C66EBC-52FB-4527-BA32-8F050447C186}"/>
    <cellStyle name="Normal 18 2 7" xfId="16720" xr:uid="{5BE7FF72-DBD3-4B40-99AB-6650A591B527}"/>
    <cellStyle name="Normal 18 2_Act input CF" xfId="16721" xr:uid="{5281FDCA-7662-463E-8904-342CCD2DFF61}"/>
    <cellStyle name="Normal 18 3" xfId="16722" xr:uid="{EF24A899-A6E0-44D5-B097-1B2010B5ACD7}"/>
    <cellStyle name="Normal 18 3 2" xfId="16723" xr:uid="{71C98936-9DCE-438F-94F6-671C8D9AF8B3}"/>
    <cellStyle name="Normal 18 3 2 2" xfId="16724" xr:uid="{7C6E9031-D553-46EF-A1CB-D1A91BDBAF57}"/>
    <cellStyle name="Normal 18 3 2 2 2" xfId="16725" xr:uid="{837E2D08-D315-45DB-A32F-E63867789505}"/>
    <cellStyle name="Normal 18 3 2 2 3" xfId="16726" xr:uid="{423A872A-330F-4A44-8395-CCB90F466884}"/>
    <cellStyle name="Normal 18 3 2 2_ACT_NIBD EQ" xfId="16727" xr:uid="{BBDB9B2E-F260-4EBE-BD1D-7068A15F33B8}"/>
    <cellStyle name="Normal 18 3 2 3" xfId="16728" xr:uid="{D878A759-9E13-43A9-A1F7-206C30BA21B5}"/>
    <cellStyle name="Normal 18 3 2 4" xfId="16729" xr:uid="{BE72E5CE-906E-4585-B172-2BD6BE07335B}"/>
    <cellStyle name="Normal 18 3 2 5" xfId="16730" xr:uid="{B3158331-4546-4043-AB19-292C8C7A2512}"/>
    <cellStyle name="Normal 18 3 2_Act input CF" xfId="16731" xr:uid="{103B991D-B41F-45E8-AA6B-E2D6B1E1EEFE}"/>
    <cellStyle name="Normal 18 3 3" xfId="16732" xr:uid="{C780B56C-ECE0-4385-AD2C-CF48AF2CAA46}"/>
    <cellStyle name="Normal 18 3 3 2" xfId="16733" xr:uid="{AC834E98-9F61-47D2-9DD7-1FF90683A01D}"/>
    <cellStyle name="Normal 18 3 3 2 2" xfId="16734" xr:uid="{76584ED3-1B6B-4FA1-A564-BFBDCE4A9D68}"/>
    <cellStyle name="Normal 18 3 3 2 3" xfId="16735" xr:uid="{DF7ED70E-32E4-4896-A8B3-46B104E1F7A4}"/>
    <cellStyle name="Normal 18 3 3 2_ACT_NIBD EQ" xfId="16736" xr:uid="{EDDDA638-1869-49FD-823B-B167DA5D8CD0}"/>
    <cellStyle name="Normal 18 3 3 3" xfId="16737" xr:uid="{C9E20948-D464-4F4B-A911-053A88638E5D}"/>
    <cellStyle name="Normal 18 3 3 4" xfId="16738" xr:uid="{A089C8D4-1118-4A40-AAA0-5EFAFE2FFCEA}"/>
    <cellStyle name="Normal 18 3 3 5" xfId="16739" xr:uid="{2A53125E-4DA5-431E-A700-DA7FCEF7464B}"/>
    <cellStyle name="Normal 18 3 3_Act input CF" xfId="16740" xr:uid="{6E7553CB-6DF3-4749-ACF0-4DF9AD2608A3}"/>
    <cellStyle name="Normal 18 3 4" xfId="16741" xr:uid="{C1F065FF-4B9D-464A-880A-D85B2A3A0D56}"/>
    <cellStyle name="Normal 18 3 4 2" xfId="16742" xr:uid="{D9D56FEE-4CEC-4331-AFE6-C2AF81BBD7FB}"/>
    <cellStyle name="Normal 18 3 4 3" xfId="16743" xr:uid="{E0FEA9F4-671C-47A2-8789-233A70098919}"/>
    <cellStyle name="Normal 18 3 4_ACT_NIBD EQ" xfId="16744" xr:uid="{A299CDD7-DF05-46B7-BFD5-204E48283462}"/>
    <cellStyle name="Normal 18 3 5" xfId="16745" xr:uid="{AB0E3359-9E5B-4F95-AB42-4A95A583624D}"/>
    <cellStyle name="Normal 18 3 6" xfId="16746" xr:uid="{7FB6DAF5-F7B3-4074-9366-5ACE98AC9573}"/>
    <cellStyle name="Normal 18 3 7" xfId="16747" xr:uid="{E092DC05-7D06-4EFF-8651-14AECD83CC7B}"/>
    <cellStyle name="Normal 18 3_Act input CF" xfId="16748" xr:uid="{D1DC2E64-CA0B-4882-B6C4-1DA55603587A}"/>
    <cellStyle name="Normal 18 4" xfId="16749" xr:uid="{001B1BFD-AC62-4E52-A8DC-773788DF2E8F}"/>
    <cellStyle name="Normal 18 4 2" xfId="16750" xr:uid="{3D6E5940-3CC9-495B-A639-EF475ECAC47F}"/>
    <cellStyle name="Normal 18 4 2 2" xfId="16751" xr:uid="{464D6822-D1AC-49A9-9FA4-546525471369}"/>
    <cellStyle name="Normal 18 4 2 3" xfId="16752" xr:uid="{C0DFEE51-F359-4F27-AE74-38267AE62671}"/>
    <cellStyle name="Normal 18 4 2_ACT_NIBD EQ" xfId="16753" xr:uid="{77BE5A52-6957-4687-8396-1BCDADCDD3A1}"/>
    <cellStyle name="Normal 18 4 3" xfId="16754" xr:uid="{61E1AA3D-343C-4C48-BEDF-6D2FFA4FE2B0}"/>
    <cellStyle name="Normal 18 4 4" xfId="16755" xr:uid="{F40AA9F2-9447-4553-B58E-2003C75EF505}"/>
    <cellStyle name="Normal 18 4 5" xfId="16756" xr:uid="{6FDE358D-E576-4B48-8E50-C8A76980A146}"/>
    <cellStyle name="Normal 18 4_Act input CF" xfId="16757" xr:uid="{96C29957-0ACE-42D9-AE0D-5E0C5D610495}"/>
    <cellStyle name="Normal 18 5" xfId="16758" xr:uid="{56E64350-003C-466D-99B2-8084A43E9B0F}"/>
    <cellStyle name="Normal 18 5 2" xfId="16759" xr:uid="{A462F4F5-D724-4148-AC89-80CACC6A648F}"/>
    <cellStyle name="Normal 18 5 2 2" xfId="16760" xr:uid="{89924E52-8712-44C8-BACA-718108AF4A6B}"/>
    <cellStyle name="Normal 18 5 2 3" xfId="16761" xr:uid="{A19E6574-4A47-43C9-929A-353841174580}"/>
    <cellStyle name="Normal 18 5 2_ACT_NIBD EQ" xfId="16762" xr:uid="{4378EE28-C440-4F56-A1E5-CA1AC03EE6DF}"/>
    <cellStyle name="Normal 18 5 3" xfId="16763" xr:uid="{A376AD4E-A49B-46EE-9B73-AF4135898B33}"/>
    <cellStyle name="Normal 18 5 4" xfId="16764" xr:uid="{3324ACB6-3EDF-41A0-8D83-784E46CEF15A}"/>
    <cellStyle name="Normal 18 5 5" xfId="16765" xr:uid="{AB446CFD-38D9-4BEE-8F5B-05A797224C42}"/>
    <cellStyle name="Normal 18 5_Act input CF" xfId="16766" xr:uid="{01F77605-CAD7-4E86-B957-5DAEE089E59E}"/>
    <cellStyle name="Normal 18 6" xfId="16767" xr:uid="{1E46ED91-2238-4D35-8544-E5D0528B3C2C}"/>
    <cellStyle name="Normal 18 6 2" xfId="16768" xr:uid="{CB475F74-4E51-46D7-80C5-A684F5EC42BC}"/>
    <cellStyle name="Normal 18 6 3" xfId="16769" xr:uid="{4A81433C-EC8F-458B-99B0-5AE6E9FDA70A}"/>
    <cellStyle name="Normal 18 6_ACT_NIBD EQ" xfId="16770" xr:uid="{886B60EA-4A22-41B0-91FE-444A2F7853F1}"/>
    <cellStyle name="Normal 18 7" xfId="16771" xr:uid="{1F09DF68-61DA-4482-BFE4-B2EED73D4865}"/>
    <cellStyle name="Normal 18 8" xfId="16772" xr:uid="{4E40BFB2-02BB-4410-804F-47843CF0FFB5}"/>
    <cellStyle name="Normal 18 9" xfId="16773" xr:uid="{A95979BC-344E-42A8-9CA4-D6EA8894625B}"/>
    <cellStyle name="Normal 18_Act input CF" xfId="16774" xr:uid="{4A12AD99-6A6F-4F0A-8A9D-6AB667C85661}"/>
    <cellStyle name="Normal 19" xfId="16775" xr:uid="{503D498F-2DB6-43A7-9547-51E3B7623931}"/>
    <cellStyle name="Normal 19 2" xfId="16776" xr:uid="{5B87C7DC-D519-44FD-A210-A1D609ED9552}"/>
    <cellStyle name="Normal 19 2 2" xfId="16777" xr:uid="{86367385-5873-425D-94C1-7B3CD3431044}"/>
    <cellStyle name="Normal 19 2_ACT Segment adj EBITDA" xfId="16778" xr:uid="{E3CB0A23-D2C6-4291-97D6-892CEFF47DAC}"/>
    <cellStyle name="Normal 19 3" xfId="16779" xr:uid="{C22FDC6D-6B68-48A9-96F6-66E4C7832D17}"/>
    <cellStyle name="Normal 19_Act input CF" xfId="16780" xr:uid="{84CC2CAB-D16E-4AFC-B278-BBE2B64F73BF}"/>
    <cellStyle name="Normal 2" xfId="16781" xr:uid="{F3271B6E-4F0A-4EE7-A999-35DE2A390B84}"/>
    <cellStyle name="Normal 2 10" xfId="16782" xr:uid="{E784BD61-8C36-409C-95CF-4BB1BD0FE5BE}"/>
    <cellStyle name="Normal 2 10 2" xfId="16783" xr:uid="{ABB1776D-BA79-458C-9C1C-DCB4D8811C0F}"/>
    <cellStyle name="Normal 2 10 2 2" xfId="16784" xr:uid="{15574E20-23D3-4FD9-B5CE-2B4164FAC5D3}"/>
    <cellStyle name="Normal 2 10 2 2 2" xfId="16785" xr:uid="{8901BA0A-BE1B-40B3-965E-6B105A56BBC7}"/>
    <cellStyle name="Normal 2 10 2 2 2 2" xfId="16786" xr:uid="{1FA8C0BE-00F1-46A8-A7C1-CBA67FB71BBE}"/>
    <cellStyle name="Normal 2 10 2 2 2 3" xfId="16787" xr:uid="{CDF3AE18-69D3-480A-B759-076335DE6841}"/>
    <cellStyle name="Normal 2 10 2 2 2_ACT_NIBD EQ" xfId="16788" xr:uid="{82018926-F4D0-4174-B202-FF2F557CFE5A}"/>
    <cellStyle name="Normal 2 10 2 2 3" xfId="16789" xr:uid="{C2389998-6E8C-43CB-A961-25D672B664DA}"/>
    <cellStyle name="Normal 2 10 2 2 4" xfId="16790" xr:uid="{C9232367-E419-4A54-9536-BCFC984A5330}"/>
    <cellStyle name="Normal 2 10 2 2 5" xfId="16791" xr:uid="{5451FD32-B5BD-487C-8571-D0DB1C66DB03}"/>
    <cellStyle name="Normal 2 10 2 2_Act input CF" xfId="16792" xr:uid="{CEEE7902-036B-4E7C-82BE-E0421CCC7594}"/>
    <cellStyle name="Normal 2 10 2 3" xfId="16793" xr:uid="{C38F6FC2-E271-454A-A9D2-19ED6BE348E6}"/>
    <cellStyle name="Normal 2 10 2 3 2" xfId="16794" xr:uid="{81806CED-3456-486E-B43A-44992A85F7E9}"/>
    <cellStyle name="Normal 2 10 2 3 2 2" xfId="16795" xr:uid="{45D84F34-084F-4553-AC3C-2EB578EE33DC}"/>
    <cellStyle name="Normal 2 10 2 3 2 3" xfId="16796" xr:uid="{12DE061A-40A5-48ED-9FCE-2B3485DB86E2}"/>
    <cellStyle name="Normal 2 10 2 3 2_ACT_NIBD EQ" xfId="16797" xr:uid="{7C53A5D0-6044-4932-96AE-905095A1D003}"/>
    <cellStyle name="Normal 2 10 2 3 3" xfId="16798" xr:uid="{F737E577-CCF1-47D0-82B8-14F8D1E2BDA5}"/>
    <cellStyle name="Normal 2 10 2 3 4" xfId="16799" xr:uid="{B51902E5-7D0A-4DDF-9BDE-A7A5A0E6121E}"/>
    <cellStyle name="Normal 2 10 2 3 5" xfId="16800" xr:uid="{26DA17E2-4966-46F7-9C99-225A7496B978}"/>
    <cellStyle name="Normal 2 10 2 3_Act input CF" xfId="16801" xr:uid="{E593918D-4C0E-4270-9677-5A1287E6733D}"/>
    <cellStyle name="Normal 2 10 2 4" xfId="16802" xr:uid="{383E9FF4-CEDF-46C9-9214-A166801F45FC}"/>
    <cellStyle name="Normal 2 10 2 4 2" xfId="16803" xr:uid="{211565D5-EDA3-4D63-BB2B-5742012E789D}"/>
    <cellStyle name="Normal 2 10 2 4 3" xfId="16804" xr:uid="{96FA20A4-3A3A-42CE-9C47-B9A49295DFDB}"/>
    <cellStyle name="Normal 2 10 2 4_ACT_NIBD EQ" xfId="16805" xr:uid="{EA4CBA3E-D6D0-4F0A-A8B5-E6352F044766}"/>
    <cellStyle name="Normal 2 10 2 5" xfId="16806" xr:uid="{0CCF0B53-938A-4770-984C-9E5EDBE99866}"/>
    <cellStyle name="Normal 2 10 2 6" xfId="16807" xr:uid="{B0896C3C-E471-41D3-9F51-13B86F272745}"/>
    <cellStyle name="Normal 2 10 2 7" xfId="16808" xr:uid="{C9EC4972-534C-48B3-8423-4E21E4DB820C}"/>
    <cellStyle name="Normal 2 10 2_Act input CF" xfId="16809" xr:uid="{DFE30B8B-D1BA-4313-AB43-CFB7C76C4239}"/>
    <cellStyle name="Normal 2 10 3" xfId="16810" xr:uid="{290625CF-1FE7-4A95-9D53-950EA155E54B}"/>
    <cellStyle name="Normal 2 10 3 2" xfId="16811" xr:uid="{E9D0C8FB-4C66-4121-B0E2-0E1411CB3F1D}"/>
    <cellStyle name="Normal 2 10 3 2 2" xfId="16812" xr:uid="{56E899C4-50F7-410A-B23B-B1C1BF5F4B94}"/>
    <cellStyle name="Normal 2 10 3 2 3" xfId="16813" xr:uid="{087B209B-0191-498E-BE1F-8716063B2E4C}"/>
    <cellStyle name="Normal 2 10 3 2_ACT_NIBD EQ" xfId="16814" xr:uid="{25648254-E5B6-4547-8D7B-F859972BFD44}"/>
    <cellStyle name="Normal 2 10 3 3" xfId="16815" xr:uid="{E8AE149D-8649-42CC-B3B8-7E1E150E3780}"/>
    <cellStyle name="Normal 2 10 3 4" xfId="16816" xr:uid="{8024E2D2-290C-4611-B209-3EF3F1A8A145}"/>
    <cellStyle name="Normal 2 10 3 5" xfId="16817" xr:uid="{0474D3CA-ACFD-4514-A471-0628A19F2462}"/>
    <cellStyle name="Normal 2 10 3_Act input CF" xfId="16818" xr:uid="{FA6AAC42-BEC8-423E-8772-DFBDDE736631}"/>
    <cellStyle name="Normal 2 10 4" xfId="16819" xr:uid="{36533322-B20E-4A6F-94BB-D70D7754641F}"/>
    <cellStyle name="Normal 2 10 4 2" xfId="16820" xr:uid="{73EE27CD-32D9-4AD5-8343-88F1C2BD2E71}"/>
    <cellStyle name="Normal 2 10 4 2 2" xfId="16821" xr:uid="{F9E61678-5BCB-4123-99D2-317574AAEE43}"/>
    <cellStyle name="Normal 2 10 4 2 3" xfId="16822" xr:uid="{AE4D537E-5FA1-441A-B527-F3FAA578FAB7}"/>
    <cellStyle name="Normal 2 10 4 2_ACT_NIBD EQ" xfId="16823" xr:uid="{B0374D5E-F1CC-4BDE-88D1-D4BA1B692854}"/>
    <cellStyle name="Normal 2 10 4 3" xfId="16824" xr:uid="{2FE09EAF-2A2B-4B7B-90D6-BE0C17DCC379}"/>
    <cellStyle name="Normal 2 10 4 4" xfId="16825" xr:uid="{E8895656-945E-493E-A102-E22F32D6864F}"/>
    <cellStyle name="Normal 2 10 4 5" xfId="16826" xr:uid="{9BEE1D0F-A9EE-480E-B35C-E8127FCA2A82}"/>
    <cellStyle name="Normal 2 10 4_Act input CF" xfId="16827" xr:uid="{B1156700-A60E-4A1A-86FD-AE3184157A0D}"/>
    <cellStyle name="Normal 2 10 5" xfId="16828" xr:uid="{5F7521C6-A0C1-43A4-95B1-0FB59F2E8B3E}"/>
    <cellStyle name="Normal 2 10 5 2" xfId="16829" xr:uid="{18FF0AFE-B339-413D-91AA-9DE808D1E993}"/>
    <cellStyle name="Normal 2 10 5 3" xfId="16830" xr:uid="{4053D042-612E-4303-8FCD-ADEC52F38FAF}"/>
    <cellStyle name="Normal 2 10 5_ACT_NIBD EQ" xfId="16831" xr:uid="{64EAA6AB-FB58-4FEE-A286-3F7AC6320FEE}"/>
    <cellStyle name="Normal 2 10 6" xfId="16832" xr:uid="{196CA1F6-AB43-416F-9206-016331964400}"/>
    <cellStyle name="Normal 2 10 7" xfId="16833" xr:uid="{92ABE2BB-B205-4A71-9F7C-41B4732FCD65}"/>
    <cellStyle name="Normal 2 10 8" xfId="16834" xr:uid="{BBFD80D5-A1FE-4D66-A463-CAC5A7AE20DB}"/>
    <cellStyle name="Normal 2 10_Act input CF" xfId="16835" xr:uid="{3169CA34-9E65-4EAF-ACA6-A65EEF4D52C2}"/>
    <cellStyle name="Normal 2 11" xfId="16836" xr:uid="{7DAE5A45-F627-4635-958E-9E5F05B704F1}"/>
    <cellStyle name="Normal 2 12" xfId="16837" xr:uid="{33C49195-7106-40EA-B1B9-D37413A25A90}"/>
    <cellStyle name="Normal 2 12 2" xfId="16838" xr:uid="{420B2CE2-2B48-48D6-AA55-913DEBC55357}"/>
    <cellStyle name="Normal 2 12 2 2" xfId="16839" xr:uid="{B319313E-557C-46FF-B878-2628559AB7AE}"/>
    <cellStyle name="Normal 2 12 2 2 2" xfId="16840" xr:uid="{9325CE31-0448-4CDE-8FD7-7D4303541FA1}"/>
    <cellStyle name="Normal 2 12 2 2 3" xfId="16841" xr:uid="{B8666FC5-A43A-4CD8-BF8A-C749EFBFA963}"/>
    <cellStyle name="Normal 2 12 2 2_ACT_NIBD EQ" xfId="16842" xr:uid="{D7DEB480-7FEE-4A95-A1BC-70BAA1FC92DA}"/>
    <cellStyle name="Normal 2 12 2 3" xfId="16843" xr:uid="{D5FE0A5B-88EB-4E89-B6CB-CAD3DBAB36FD}"/>
    <cellStyle name="Normal 2 12 2 4" xfId="16844" xr:uid="{28FE8443-D47F-4464-886A-69B3FDEA56A9}"/>
    <cellStyle name="Normal 2 12 2 5" xfId="16845" xr:uid="{1870EC11-A246-456A-87C3-793DB9478B3D}"/>
    <cellStyle name="Normal 2 12 2_Act input CF" xfId="16846" xr:uid="{8794433E-83B3-4ADC-90D5-55C2B5B9B514}"/>
    <cellStyle name="Normal 2 12 3" xfId="16847" xr:uid="{FE301BB5-A9C6-4571-B022-97CD25247DF2}"/>
    <cellStyle name="Normal 2 12 3 2" xfId="16848" xr:uid="{42846DF2-C3D2-480D-B6DC-ADA39F37994B}"/>
    <cellStyle name="Normal 2 12 3 2 2" xfId="16849" xr:uid="{9F7C095C-9990-49A2-BAB9-EB696C2A8970}"/>
    <cellStyle name="Normal 2 12 3 2 3" xfId="16850" xr:uid="{400C949A-ACB9-4E5F-8902-8804C538B0E3}"/>
    <cellStyle name="Normal 2 12 3 2_ACT_NIBD EQ" xfId="16851" xr:uid="{8204CBA4-1332-459C-A012-9020C482CC98}"/>
    <cellStyle name="Normal 2 12 3 3" xfId="16852" xr:uid="{76D07F60-BF2D-408E-AF70-1372C9551C48}"/>
    <cellStyle name="Normal 2 12 3 4" xfId="16853" xr:uid="{E4E3330F-5F7A-4476-8003-C7566387C992}"/>
    <cellStyle name="Normal 2 12 3 5" xfId="16854" xr:uid="{74FAAA2B-0EE9-4325-ADC3-97B685AB645A}"/>
    <cellStyle name="Normal 2 12 3_Act input CF" xfId="16855" xr:uid="{39A50B20-A169-499C-8B6E-EE3F438F94F5}"/>
    <cellStyle name="Normal 2 12 4" xfId="16856" xr:uid="{7C28E49D-AF70-48FA-8F78-A6DE14354D1D}"/>
    <cellStyle name="Normal 2 12 4 2" xfId="16857" xr:uid="{3210287F-0918-47C6-8962-FC164A9EF885}"/>
    <cellStyle name="Normal 2 12 4 3" xfId="16858" xr:uid="{52EFF7BC-1F48-4CC0-A5E0-E5A9463C0789}"/>
    <cellStyle name="Normal 2 12 4_ACT_NIBD EQ" xfId="16859" xr:uid="{93CDEBAA-69A6-4319-8ADB-F5D877883C58}"/>
    <cellStyle name="Normal 2 12 5" xfId="16860" xr:uid="{DD4AEC48-0AA4-4C59-A728-05366029BA36}"/>
    <cellStyle name="Normal 2 12 6" xfId="16861" xr:uid="{DA05F716-C346-4564-9D01-DA2D349A1DD6}"/>
    <cellStyle name="Normal 2 12 7" xfId="16862" xr:uid="{7B329D0D-E2BD-46A7-8807-8632EBDE4C72}"/>
    <cellStyle name="Normal 2 12_Act input CF" xfId="16863" xr:uid="{5B9C4096-7ECE-4324-81AF-25F3856901E4}"/>
    <cellStyle name="Normal 2 13" xfId="16864" xr:uid="{F7005B2A-6A30-4004-99E2-2FDEA2953371}"/>
    <cellStyle name="Normal 2 13 2" xfId="16865" xr:uid="{15D20273-0EA9-46C5-B705-0FD92E08EC88}"/>
    <cellStyle name="Normal 2 13 2 2" xfId="16866" xr:uid="{C495AEE2-F6B5-4BE6-BF59-78499D720B32}"/>
    <cellStyle name="Normal 2 13 2 2 2" xfId="16867" xr:uid="{C9CEFF09-CC97-4D15-BD5D-C90AA2F5E6F9}"/>
    <cellStyle name="Normal 2 13 2 2 3" xfId="16868" xr:uid="{790257DA-976C-4253-BE60-F8D509B15DB9}"/>
    <cellStyle name="Normal 2 13 2 2_ACT_NIBD EQ" xfId="16869" xr:uid="{C9F94AE9-01AB-4ABB-BF49-231DC0217FFB}"/>
    <cellStyle name="Normal 2 13 2 3" xfId="16870" xr:uid="{09942AD4-22BA-4E8A-A374-51F4267A1A9E}"/>
    <cellStyle name="Normal 2 13 2 4" xfId="16871" xr:uid="{2F8E6D4F-A7B4-4676-BB72-1A910824C78D}"/>
    <cellStyle name="Normal 2 13 2 5" xfId="16872" xr:uid="{5CE9D474-5F00-4550-93B1-18C4B9594117}"/>
    <cellStyle name="Normal 2 13 2_Act input CF" xfId="16873" xr:uid="{8A45EEB9-E7CE-44D8-9611-37639F2B1A06}"/>
    <cellStyle name="Normal 2 13 3" xfId="16874" xr:uid="{18551F5D-0E4D-4D30-84B8-5D8DF19CD075}"/>
    <cellStyle name="Normal 2 13 3 2" xfId="16875" xr:uid="{51AEAD37-8094-492C-B35D-01568B519144}"/>
    <cellStyle name="Normal 2 13 3 2 2" xfId="16876" xr:uid="{677F3076-FDFD-4BC7-8AAD-5A8A04E433B0}"/>
    <cellStyle name="Normal 2 13 3 2 3" xfId="16877" xr:uid="{C95AB173-9EDC-4D35-BDB2-63FF7734F2D0}"/>
    <cellStyle name="Normal 2 13 3 2_ACT_NIBD EQ" xfId="16878" xr:uid="{A8CE679B-6DB9-443E-8921-92090D12CF1E}"/>
    <cellStyle name="Normal 2 13 3 3" xfId="16879" xr:uid="{F2CC9ADE-7682-43DD-8675-52DB57D2DE87}"/>
    <cellStyle name="Normal 2 13 3 4" xfId="16880" xr:uid="{0E772315-E817-4B46-9416-EE601470B1A7}"/>
    <cellStyle name="Normal 2 13 3 5" xfId="16881" xr:uid="{2ED272B3-859C-483C-9A1F-E8C582F9F605}"/>
    <cellStyle name="Normal 2 13 3_Act input CF" xfId="16882" xr:uid="{2A6B91A7-78B4-4612-BB31-BF7BDC096C77}"/>
    <cellStyle name="Normal 2 13 4" xfId="16883" xr:uid="{38DE577B-1F70-4B46-9C5A-F1DC81A03751}"/>
    <cellStyle name="Normal 2 13 4 2" xfId="16884" xr:uid="{EBE552A5-90A8-490D-A899-C3AF8F967742}"/>
    <cellStyle name="Normal 2 13 4 3" xfId="16885" xr:uid="{4A9FEFE7-71AD-40D7-9511-EB3B2015E3D9}"/>
    <cellStyle name="Normal 2 13 4_ACT_NIBD EQ" xfId="16886" xr:uid="{AA2F00DF-A214-4C39-B3F3-5CC1311239A5}"/>
    <cellStyle name="Normal 2 13 5" xfId="16887" xr:uid="{8070997F-B2EB-4C1B-93A9-15A32079352C}"/>
    <cellStyle name="Normal 2 13 6" xfId="16888" xr:uid="{5BF0ACB3-A6CF-4A86-B064-937B0E5FAB7E}"/>
    <cellStyle name="Normal 2 13 7" xfId="16889" xr:uid="{C8824713-53F2-4974-81CA-6D855F5A7917}"/>
    <cellStyle name="Normal 2 13_Act input CF" xfId="16890" xr:uid="{51660893-0337-4763-8429-7353A82EA468}"/>
    <cellStyle name="Normal 2 14" xfId="16891" xr:uid="{EA61B7FE-DDF6-4472-B8EB-CC88EF4239F8}"/>
    <cellStyle name="Normal 2 14 2" xfId="16892" xr:uid="{B9DC3211-E65B-4EAC-89AA-D88FFD874274}"/>
    <cellStyle name="Normal 2 14_ACT Segment adj EBITDA" xfId="16893" xr:uid="{78BB1026-87B4-4355-B664-D0B460F3CCE9}"/>
    <cellStyle name="Normal 2 15" xfId="16894" xr:uid="{BD2C1A86-3B6D-4AAA-8585-21A7CAEB8A96}"/>
    <cellStyle name="Normal 2 15 2" xfId="16895" xr:uid="{88E7667B-6FBE-481C-BAF2-2EFFC489050D}"/>
    <cellStyle name="Normal 2 15_ACT Segment adj EBITDA" xfId="16896" xr:uid="{DEA5EB26-1137-44BC-AA2B-1C05F81A21A8}"/>
    <cellStyle name="Normal 2 16" xfId="16897" xr:uid="{9C0B1298-B996-4D6D-9EE9-B7693062A36E}"/>
    <cellStyle name="Normal 2 16 2" xfId="16898" xr:uid="{E46CA61F-157B-46F9-A9E2-5236550418D1}"/>
    <cellStyle name="Normal 2 16_ACT Segment adj EBITDA" xfId="16899" xr:uid="{64FA5363-0665-4A84-AD2B-BD10CEF7C5B5}"/>
    <cellStyle name="Normal 2 17" xfId="16900" xr:uid="{03A4B697-75DC-4CA0-931E-3EE44220C374}"/>
    <cellStyle name="Normal 2 17 2" xfId="16901" xr:uid="{5D190965-A05B-4522-88A4-2B0E6751E414}"/>
    <cellStyle name="Normal 2 17_ACT Segment adj EBITDA" xfId="16902" xr:uid="{75221BAE-D3D7-42B7-9B9C-CCBAE02FFD60}"/>
    <cellStyle name="Normal 2 18" xfId="16903" xr:uid="{362252C6-25AB-4572-AA94-1E254735E702}"/>
    <cellStyle name="Normal 2 18 2" xfId="16904" xr:uid="{813B3240-B3EC-4856-82AB-904FE4C9C0E3}"/>
    <cellStyle name="Normal 2 18_ACT Segment adj EBITDA" xfId="16905" xr:uid="{7DDF64C9-FC49-4026-A209-7FC6229AC5BB}"/>
    <cellStyle name="Normal 2 19" xfId="16906" xr:uid="{4D715E90-2762-4889-8A2D-67335E4C1CE9}"/>
    <cellStyle name="Normal 2 19 2" xfId="16907" xr:uid="{DAEF99DB-B566-4F2F-8B0E-34B46070BF8F}"/>
    <cellStyle name="Normal 2 19_ACT Segment adj EBITDA" xfId="16908" xr:uid="{5DAE29D4-3E59-42CB-9B75-B58F70E1252C}"/>
    <cellStyle name="Normal 2 2" xfId="16909" xr:uid="{DE365891-3857-45A9-BA7F-251A5D7D15B9}"/>
    <cellStyle name="Normal 2 2 10" xfId="16910" xr:uid="{F8E329A1-FC74-4A78-A76F-F7BCC348BCA2}"/>
    <cellStyle name="Normal 2 2 10 2" xfId="16911" xr:uid="{67462E15-60F1-465F-A058-3B45CE0596DF}"/>
    <cellStyle name="Normal 2 2 10 2 2" xfId="16912" xr:uid="{3832DCF1-958E-4885-B44D-A7C077962889}"/>
    <cellStyle name="Normal 2 2 10 2 2 2" xfId="16913" xr:uid="{1FBB1714-DA6E-45A9-9226-0D100D01BEE3}"/>
    <cellStyle name="Normal 2 2 10 2 2 2 2" xfId="16914" xr:uid="{1F5EFA56-F5E1-452F-980A-380AD6BDFFE3}"/>
    <cellStyle name="Normal 2 2 10 2 2 2 3" xfId="16915" xr:uid="{53ED8D0F-2A17-437E-9605-25E90289C62D}"/>
    <cellStyle name="Normal 2 2 10 2 2 2_ACT_NIBD EQ" xfId="16916" xr:uid="{E7BE44F3-1C2B-4752-A344-756135BA5F91}"/>
    <cellStyle name="Normal 2 2 10 2 2 3" xfId="16917" xr:uid="{17DF5A5C-E6F9-47E9-BE3C-F68281915313}"/>
    <cellStyle name="Normal 2 2 10 2 2 4" xfId="16918" xr:uid="{2383B86D-86A3-43C6-A104-7A9001C33765}"/>
    <cellStyle name="Normal 2 2 10 2 2 5" xfId="16919" xr:uid="{931D14E7-0807-4AEB-A054-0F4ADDAC41EE}"/>
    <cellStyle name="Normal 2 2 10 2 2_Act input CF" xfId="16920" xr:uid="{3061E1C8-7770-4CB6-AEE8-57EE4F60FFA5}"/>
    <cellStyle name="Normal 2 2 10 2 3" xfId="16921" xr:uid="{2E41DB54-BD2A-403E-B7EF-3B1B77AFFFFD}"/>
    <cellStyle name="Normal 2 2 10 2 3 2" xfId="16922" xr:uid="{31A66ECD-C259-4D19-AD17-107AE2766BF9}"/>
    <cellStyle name="Normal 2 2 10 2 3 2 2" xfId="16923" xr:uid="{10CBF653-83C3-45D3-844A-5C275102089C}"/>
    <cellStyle name="Normal 2 2 10 2 3 2 3" xfId="16924" xr:uid="{527153A4-5976-4686-94F5-66D346451C27}"/>
    <cellStyle name="Normal 2 2 10 2 3 2_ACT_NIBD EQ" xfId="16925" xr:uid="{4AFFE7F4-05B0-462C-856B-D79C1916F2B8}"/>
    <cellStyle name="Normal 2 2 10 2 3 3" xfId="16926" xr:uid="{A2857537-AD26-4116-BF9E-77324267E16C}"/>
    <cellStyle name="Normal 2 2 10 2 3 4" xfId="16927" xr:uid="{125AE707-0B48-4E17-8437-C2CA7B5DA3F5}"/>
    <cellStyle name="Normal 2 2 10 2 3 5" xfId="16928" xr:uid="{A0CAD281-6253-48C7-9845-9DA6C10A2232}"/>
    <cellStyle name="Normal 2 2 10 2 3_Act input CF" xfId="16929" xr:uid="{A9CBEF91-768F-40D4-86B2-A5EB920E81BB}"/>
    <cellStyle name="Normal 2 2 10 2 4" xfId="16930" xr:uid="{EB8ED6F3-AFDD-4C3D-9FE6-9CBB61532537}"/>
    <cellStyle name="Normal 2 2 10 2 4 2" xfId="16931" xr:uid="{1B03479B-7973-41CA-96AE-62DFA7DDE807}"/>
    <cellStyle name="Normal 2 2 10 2 4 3" xfId="16932" xr:uid="{11195858-4BB6-4E2D-9581-61EEC7EF7B3D}"/>
    <cellStyle name="Normal 2 2 10 2 4_ACT_NIBD EQ" xfId="16933" xr:uid="{8DA9F1FB-B089-401A-BEFF-E3A2EC0D4FE9}"/>
    <cellStyle name="Normal 2 2 10 2 5" xfId="16934" xr:uid="{48868D9D-4182-4C99-8208-BC0159F8C12D}"/>
    <cellStyle name="Normal 2 2 10 2 6" xfId="16935" xr:uid="{B31C1677-29AD-485E-A5E0-71565363CF5B}"/>
    <cellStyle name="Normal 2 2 10 2 7" xfId="16936" xr:uid="{2A56E22E-70E1-42C0-997F-7E1950EDB9B0}"/>
    <cellStyle name="Normal 2 2 10 2_Act input CF" xfId="16937" xr:uid="{391BD442-5A24-483E-9D0E-98F96EB9D5C7}"/>
    <cellStyle name="Normal 2 2 10 3" xfId="16938" xr:uid="{CF7B3B4E-3739-4DEF-A9B3-98220EBA023C}"/>
    <cellStyle name="Normal 2 2 10 3 2" xfId="16939" xr:uid="{C71D3F56-A7E0-4C66-95C9-56280856DF4A}"/>
    <cellStyle name="Normal 2 2 10 3 2 2" xfId="16940" xr:uid="{546765E6-4712-4C40-9ECF-83D06FFCA693}"/>
    <cellStyle name="Normal 2 2 10 3 2 3" xfId="16941" xr:uid="{575F5B95-AF22-412B-AB1D-87FC476EEEE1}"/>
    <cellStyle name="Normal 2 2 10 3 2_ACT_NIBD EQ" xfId="16942" xr:uid="{0C8CF5F4-9416-4DA8-A7F6-63073B93E7F6}"/>
    <cellStyle name="Normal 2 2 10 3 3" xfId="16943" xr:uid="{3B508A62-B097-434E-93A9-98D0D4B50E2B}"/>
    <cellStyle name="Normal 2 2 10 3 4" xfId="16944" xr:uid="{1204B6E2-B7EF-4121-9BAB-A37B1086526C}"/>
    <cellStyle name="Normal 2 2 10 3 5" xfId="16945" xr:uid="{E07C62EB-2F3E-4925-953C-DC7F34EEF662}"/>
    <cellStyle name="Normal 2 2 10 3_Act input CF" xfId="16946" xr:uid="{61977533-36BE-4F06-BD71-55BCCFFA4458}"/>
    <cellStyle name="Normal 2 2 10 4" xfId="16947" xr:uid="{E500FFFF-9B50-427D-92C5-EBEABA240AAF}"/>
    <cellStyle name="Normal 2 2 10 4 2" xfId="16948" xr:uid="{60CAB894-490B-4085-AC6F-75FAC98B2942}"/>
    <cellStyle name="Normal 2 2 10 4 2 2" xfId="16949" xr:uid="{12E33A94-409A-4A7B-BBB6-D26BD719E3C1}"/>
    <cellStyle name="Normal 2 2 10 4 2 3" xfId="16950" xr:uid="{86A9E277-3AA5-47FB-BB1E-2D790EA5992B}"/>
    <cellStyle name="Normal 2 2 10 4 2_ACT_NIBD EQ" xfId="16951" xr:uid="{49BD0804-4277-4E58-8EF3-27C4CDBDC9B7}"/>
    <cellStyle name="Normal 2 2 10 4 3" xfId="16952" xr:uid="{C9844186-4FC3-4614-AFFB-42D066B8EA77}"/>
    <cellStyle name="Normal 2 2 10 4 4" xfId="16953" xr:uid="{C61D552A-53EA-43F6-8764-324FE57FD998}"/>
    <cellStyle name="Normal 2 2 10 4 5" xfId="16954" xr:uid="{1B006C7E-49E3-4119-92C2-455C1385857C}"/>
    <cellStyle name="Normal 2 2 10 4_Act input CF" xfId="16955" xr:uid="{7E61B96D-6C5D-42A1-A7E2-362F002C7F1A}"/>
    <cellStyle name="Normal 2 2 10 5" xfId="16956" xr:uid="{40AAE89A-88E0-45AB-B6CF-B56B8D6DA5F1}"/>
    <cellStyle name="Normal 2 2 10 5 2" xfId="16957" xr:uid="{35744305-ECF2-49F5-B50E-7578E2C59AD9}"/>
    <cellStyle name="Normal 2 2 10 5 3" xfId="16958" xr:uid="{3DC2DF4B-8A26-4741-8731-B69965F7E7B0}"/>
    <cellStyle name="Normal 2 2 10 5_ACT_NIBD EQ" xfId="16959" xr:uid="{D7A5FFA0-7805-4977-899F-3055A6BF5AB8}"/>
    <cellStyle name="Normal 2 2 10 6" xfId="16960" xr:uid="{351572A2-E863-4CD9-A554-8932CCA1EDDE}"/>
    <cellStyle name="Normal 2 2 10 7" xfId="16961" xr:uid="{9A2DAEBB-AD6A-4C16-8A46-155609B0F2C2}"/>
    <cellStyle name="Normal 2 2 10 8" xfId="16962" xr:uid="{89D884BB-060F-4046-9228-41C6C65FCF4E}"/>
    <cellStyle name="Normal 2 2 10_Act input CF" xfId="16963" xr:uid="{802AF4FE-64CA-4FC2-AD70-37E01DFD968F}"/>
    <cellStyle name="Normal 2 2 11" xfId="16964" xr:uid="{3ABA3007-81AA-48E7-B5B6-D6482E01B010}"/>
    <cellStyle name="Normal 2 2 11 2" xfId="16965" xr:uid="{34AA3DB3-8A02-46A3-A976-C77FD19530C9}"/>
    <cellStyle name="Normal 2 2 11 2 2" xfId="16966" xr:uid="{AFF76237-7DC6-4DA5-8BCF-FF6344463A8C}"/>
    <cellStyle name="Normal 2 2 11 2 2 2" xfId="16967" xr:uid="{C1B38A96-7E90-4497-B40D-3F8B50875396}"/>
    <cellStyle name="Normal 2 2 11 2 2 2 2" xfId="16968" xr:uid="{568D84C8-42C8-46D2-A4AE-1193262076B3}"/>
    <cellStyle name="Normal 2 2 11 2 2 2 3" xfId="16969" xr:uid="{901D9AC5-14C3-4BD0-B5EA-E3D2D84E5188}"/>
    <cellStyle name="Normal 2 2 11 2 2 2_ACT_NIBD EQ" xfId="16970" xr:uid="{65488CB3-A183-4529-8DE2-34ECC598EF57}"/>
    <cellStyle name="Normal 2 2 11 2 2 3" xfId="16971" xr:uid="{B9ECC8E8-9735-4389-B8F7-1F5974005B80}"/>
    <cellStyle name="Normal 2 2 11 2 2 4" xfId="16972" xr:uid="{23A06EA0-7188-4B5E-9B3E-9174AEA97215}"/>
    <cellStyle name="Normal 2 2 11 2 2 5" xfId="16973" xr:uid="{492CFEE0-CB08-4C8A-BEA8-07EA695F1958}"/>
    <cellStyle name="Normal 2 2 11 2 2_Act input CF" xfId="16974" xr:uid="{244386EC-7672-4346-B5CF-8F366CFD46CA}"/>
    <cellStyle name="Normal 2 2 11 2 3" xfId="16975" xr:uid="{F7254BD4-97F2-4D6C-983F-70432DE79274}"/>
    <cellStyle name="Normal 2 2 11 2 3 2" xfId="16976" xr:uid="{BA29CC0C-78DE-4728-80AE-94F1E2C1054E}"/>
    <cellStyle name="Normal 2 2 11 2 3 2 2" xfId="16977" xr:uid="{FE6F2618-C7C9-4604-A9A7-8D6B85EB6F23}"/>
    <cellStyle name="Normal 2 2 11 2 3 2 3" xfId="16978" xr:uid="{6F957F3D-0655-47D5-92EB-39904ADF35E6}"/>
    <cellStyle name="Normal 2 2 11 2 3 2_ACT_NIBD EQ" xfId="16979" xr:uid="{05C339AC-BB77-423C-B63F-02FE3F8687A0}"/>
    <cellStyle name="Normal 2 2 11 2 3 3" xfId="16980" xr:uid="{0831A623-95BF-436F-A7D1-2BC24668B70B}"/>
    <cellStyle name="Normal 2 2 11 2 3 4" xfId="16981" xr:uid="{6DDB3EA8-DE79-4CA7-AEAE-B44DD2F5FD0B}"/>
    <cellStyle name="Normal 2 2 11 2 3 5" xfId="16982" xr:uid="{14FBD973-9E5B-4CE8-8D57-5467E7046FCA}"/>
    <cellStyle name="Normal 2 2 11 2 3_Act input CF" xfId="16983" xr:uid="{CB287B78-04A2-4019-85A5-85C13643EDE5}"/>
    <cellStyle name="Normal 2 2 11 2 4" xfId="16984" xr:uid="{CC3BF108-353D-4A09-97D6-4931F4A83C5B}"/>
    <cellStyle name="Normal 2 2 11 2 4 2" xfId="16985" xr:uid="{70F673C7-8F2D-4F16-A2A3-D76CC816A717}"/>
    <cellStyle name="Normal 2 2 11 2 4 3" xfId="16986" xr:uid="{0B5BEBA5-2206-450B-BA4D-94465D7374ED}"/>
    <cellStyle name="Normal 2 2 11 2 4_ACT_NIBD EQ" xfId="16987" xr:uid="{F12F9C92-FBFA-4D77-ADA8-D25BA6E7A5E3}"/>
    <cellStyle name="Normal 2 2 11 2 5" xfId="16988" xr:uid="{6239577A-D4B2-4015-A375-AABD81604F56}"/>
    <cellStyle name="Normal 2 2 11 2 6" xfId="16989" xr:uid="{EBCB7749-EA27-45F4-AFD2-59B790EA3323}"/>
    <cellStyle name="Normal 2 2 11 2 7" xfId="16990" xr:uid="{6B5F1074-B4F4-40D4-9633-49C50014A57F}"/>
    <cellStyle name="Normal 2 2 11 2_Act input CF" xfId="16991" xr:uid="{3C3EAE5A-EC4E-476A-9B07-B5CC42F928FE}"/>
    <cellStyle name="Normal 2 2 11 3" xfId="16992" xr:uid="{655A355F-7BC2-42AE-B376-55326D99CDEC}"/>
    <cellStyle name="Normal 2 2 11 3 2" xfId="16993" xr:uid="{782BCC52-1900-496D-B6D3-8526FE309055}"/>
    <cellStyle name="Normal 2 2 11 3 2 2" xfId="16994" xr:uid="{8F482B8D-AF2F-475E-AF7E-89DC5AFFEF78}"/>
    <cellStyle name="Normal 2 2 11 3 2 3" xfId="16995" xr:uid="{856F5A4A-F8A5-4FAF-BA52-76C3FC19602A}"/>
    <cellStyle name="Normal 2 2 11 3 2_ACT_NIBD EQ" xfId="16996" xr:uid="{3E43CECD-1BDD-4AA7-9F5B-DC20FDEC5F38}"/>
    <cellStyle name="Normal 2 2 11 3 3" xfId="16997" xr:uid="{51474B62-2D3D-4BE9-B284-A840F88D6B90}"/>
    <cellStyle name="Normal 2 2 11 3 4" xfId="16998" xr:uid="{CE985001-2258-4703-BBD5-7EA63689352E}"/>
    <cellStyle name="Normal 2 2 11 3 5" xfId="16999" xr:uid="{6BF7B1F4-3D61-4517-829C-C54296477C59}"/>
    <cellStyle name="Normal 2 2 11 3_Act input CF" xfId="17000" xr:uid="{7EDA4782-2EDA-4FEB-A38F-E05D88D7CD13}"/>
    <cellStyle name="Normal 2 2 11 4" xfId="17001" xr:uid="{8DFE29A5-3006-4659-AB95-5E7B7968A858}"/>
    <cellStyle name="Normal 2 2 11 4 2" xfId="17002" xr:uid="{F6746246-701F-4E34-AED2-49C605761A6B}"/>
    <cellStyle name="Normal 2 2 11 4 2 2" xfId="17003" xr:uid="{F846CEFC-C56F-4F97-814C-F2A8947EA26E}"/>
    <cellStyle name="Normal 2 2 11 4 2 3" xfId="17004" xr:uid="{53A55564-D1C7-447C-88A0-E0AAD164DC4C}"/>
    <cellStyle name="Normal 2 2 11 4 2_ACT_NIBD EQ" xfId="17005" xr:uid="{71E517E0-95F6-406B-AE3E-BD31D5B90AB7}"/>
    <cellStyle name="Normal 2 2 11 4 3" xfId="17006" xr:uid="{FCA7A823-B2BD-4379-BBB9-D6ED84310317}"/>
    <cellStyle name="Normal 2 2 11 4 4" xfId="17007" xr:uid="{5B06481D-FE51-4F3E-BD43-78000C5F5F3F}"/>
    <cellStyle name="Normal 2 2 11 4 5" xfId="17008" xr:uid="{B1F70170-F8CB-49D6-A99D-506840C53D8D}"/>
    <cellStyle name="Normal 2 2 11 4_Act input CF" xfId="17009" xr:uid="{FEF0D39F-F1F2-420B-B21A-BB99233A1AB6}"/>
    <cellStyle name="Normal 2 2 11 5" xfId="17010" xr:uid="{EA02939C-4B99-4945-9C31-F8A3EBDBF559}"/>
    <cellStyle name="Normal 2 2 11 5 2" xfId="17011" xr:uid="{ADC3D260-552A-4C6A-AF74-0050B31E9AE8}"/>
    <cellStyle name="Normal 2 2 11 5 3" xfId="17012" xr:uid="{50C3B4C1-F992-4AA5-BFE6-90DD5433CEE2}"/>
    <cellStyle name="Normal 2 2 11 5_ACT_NIBD EQ" xfId="17013" xr:uid="{873BE6B1-BC03-4E92-AE44-1516D3BA97B3}"/>
    <cellStyle name="Normal 2 2 11 6" xfId="17014" xr:uid="{A4266920-B8C1-47B7-9DFE-BCDB7211551F}"/>
    <cellStyle name="Normal 2 2 11 7" xfId="17015" xr:uid="{8773AD01-D7F3-42CB-BF07-270925CD53DC}"/>
    <cellStyle name="Normal 2 2 11 8" xfId="17016" xr:uid="{AB09463A-D79A-45DC-AF9A-8EA79E796BAF}"/>
    <cellStyle name="Normal 2 2 11_Act input CF" xfId="17017" xr:uid="{77C750BC-9B55-4125-9C6E-5A8EB831ED92}"/>
    <cellStyle name="Normal 2 2 12" xfId="17018" xr:uid="{5DB7EB48-64DB-4BF9-955A-6B1CD891095C}"/>
    <cellStyle name="Normal 2 2 12 2" xfId="17019" xr:uid="{E547A4A6-BCCF-4148-AFC9-15B2EBCD297E}"/>
    <cellStyle name="Normal 2 2 12_ACT Segment adj EBITDA" xfId="17020" xr:uid="{549CC80B-992D-428D-BFF0-6AFC80675238}"/>
    <cellStyle name="Normal 2 2 13" xfId="17021" xr:uid="{601F6263-3E21-41A5-A89B-E9F31E52EB3A}"/>
    <cellStyle name="Normal 2 2 13 2" xfId="17022" xr:uid="{EB90E836-CE26-47E8-B5B6-CB3B38CE27BA}"/>
    <cellStyle name="Normal 2 2 13 2 2" xfId="17023" xr:uid="{72AEC856-2F23-4456-B938-A1D4377AA490}"/>
    <cellStyle name="Normal 2 2 13 2 2 2" xfId="17024" xr:uid="{9F2EEBC9-DF7A-4073-ABA0-2DF3D186B95E}"/>
    <cellStyle name="Normal 2 2 13 2 2 2 2" xfId="17025" xr:uid="{F4FC4FC7-C1D2-47A9-9D67-6F226616A32F}"/>
    <cellStyle name="Normal 2 2 13 2 2 2 3" xfId="17026" xr:uid="{F068F5B7-BD82-40DA-97A3-6D5236DA65EC}"/>
    <cellStyle name="Normal 2 2 13 2 2 2_ACT_NIBD EQ" xfId="17027" xr:uid="{E18E7C13-8FA6-4370-BC68-C8068B42C2CA}"/>
    <cellStyle name="Normal 2 2 13 2 2 3" xfId="17028" xr:uid="{73CBBECF-DA44-481B-A567-A3253C96407C}"/>
    <cellStyle name="Normal 2 2 13 2 2 4" xfId="17029" xr:uid="{C4D19A66-6FE2-4FC5-8D42-16FA3F81BECC}"/>
    <cellStyle name="Normal 2 2 13 2 2 5" xfId="17030" xr:uid="{EF06D586-DD8A-401A-9F99-EECF1B684428}"/>
    <cellStyle name="Normal 2 2 13 2 2_Act input CF" xfId="17031" xr:uid="{2120A370-6ED4-45CD-A0A5-706E71900E96}"/>
    <cellStyle name="Normal 2 2 13 2 3" xfId="17032" xr:uid="{625EE4FA-21C9-4E17-BB13-57C9499D30A1}"/>
    <cellStyle name="Normal 2 2 13 2 3 2" xfId="17033" xr:uid="{BFD98A88-072A-4F91-B7E5-D8C143E422E9}"/>
    <cellStyle name="Normal 2 2 13 2 3 2 2" xfId="17034" xr:uid="{FE99C693-3D26-4259-A524-6E10A731BEBF}"/>
    <cellStyle name="Normal 2 2 13 2 3 2 3" xfId="17035" xr:uid="{C4766A76-6312-4027-BD37-B550535E2BF1}"/>
    <cellStyle name="Normal 2 2 13 2 3 2_ACT_NIBD EQ" xfId="17036" xr:uid="{515288CF-A95A-410A-9673-9DAA219D33D6}"/>
    <cellStyle name="Normal 2 2 13 2 3 3" xfId="17037" xr:uid="{F27D6F03-ECBD-4B41-BF34-8C71242FAC50}"/>
    <cellStyle name="Normal 2 2 13 2 3 4" xfId="17038" xr:uid="{A349CAFC-51DC-4D86-9AAA-3B247D0E2067}"/>
    <cellStyle name="Normal 2 2 13 2 3 5" xfId="17039" xr:uid="{598C0E9C-E8B7-40E6-8A4D-ED8123842815}"/>
    <cellStyle name="Normal 2 2 13 2 3_Act input CF" xfId="17040" xr:uid="{1BE65F0F-7C3E-4D49-A0ED-E17B3954C46F}"/>
    <cellStyle name="Normal 2 2 13 2 4" xfId="17041" xr:uid="{5F3EE62C-EC71-4ED5-8F96-C488C9C60FA1}"/>
    <cellStyle name="Normal 2 2 13 2 4 2" xfId="17042" xr:uid="{1C4E14F6-6AE9-4A88-866B-6C96BE23DB6A}"/>
    <cellStyle name="Normal 2 2 13 2 4 3" xfId="17043" xr:uid="{02F6C9AF-D6D4-4095-BBE4-72A0FDDD61D8}"/>
    <cellStyle name="Normal 2 2 13 2 4_ACT_NIBD EQ" xfId="17044" xr:uid="{1F715167-3F48-4AB1-8805-218D3B45D3B5}"/>
    <cellStyle name="Normal 2 2 13 2 5" xfId="17045" xr:uid="{EFE6E33C-99D6-450E-A342-26E577C2834D}"/>
    <cellStyle name="Normal 2 2 13 2 6" xfId="17046" xr:uid="{7946011B-9D45-4E85-8D1C-75E4A53FE60E}"/>
    <cellStyle name="Normal 2 2 13 2 7" xfId="17047" xr:uid="{50265601-981F-490E-B252-1EF7DA7E1F75}"/>
    <cellStyle name="Normal 2 2 13 2_Act input CF" xfId="17048" xr:uid="{8C417A6E-F989-424C-9A82-4C77B54F3E14}"/>
    <cellStyle name="Normal 2 2 13 3" xfId="17049" xr:uid="{583F0D9A-B7F5-48CA-8C6A-7C9BDDFADFAC}"/>
    <cellStyle name="Normal 2 2 13 3 2" xfId="17050" xr:uid="{C88A4E9E-259F-4AA8-80E0-2F0E419E97E5}"/>
    <cellStyle name="Normal 2 2 13 3 2 2" xfId="17051" xr:uid="{092C408B-1821-4E26-9810-C29E5B027889}"/>
    <cellStyle name="Normal 2 2 13 3 2 3" xfId="17052" xr:uid="{9297659C-AC57-4E05-9C4C-8649FE814D8A}"/>
    <cellStyle name="Normal 2 2 13 3 2_ACT_NIBD EQ" xfId="17053" xr:uid="{125EC80F-A268-4258-AA70-D606680266C3}"/>
    <cellStyle name="Normal 2 2 13 3 3" xfId="17054" xr:uid="{A30EADEE-AFF1-45B9-A579-8E28B0730D2E}"/>
    <cellStyle name="Normal 2 2 13 3 4" xfId="17055" xr:uid="{A976B27D-1ADF-482E-BA77-B25C67067D1D}"/>
    <cellStyle name="Normal 2 2 13 3 5" xfId="17056" xr:uid="{00D0AED3-7165-4C61-9A5B-E1597FFAD254}"/>
    <cellStyle name="Normal 2 2 13 3_Act input CF" xfId="17057" xr:uid="{7A519058-C9FE-42DE-A047-BA8A8F39356E}"/>
    <cellStyle name="Normal 2 2 13 4" xfId="17058" xr:uid="{1802254E-5748-444C-882C-D6DC679A37A9}"/>
    <cellStyle name="Normal 2 2 13 4 2" xfId="17059" xr:uid="{A3B502AD-C36A-49CE-8A13-48C9A6BFB0B0}"/>
    <cellStyle name="Normal 2 2 13 4 2 2" xfId="17060" xr:uid="{16F13F72-2379-4B20-B9D3-26BFFF9A3960}"/>
    <cellStyle name="Normal 2 2 13 4 2 3" xfId="17061" xr:uid="{A2B44E5F-7623-45A0-8731-E7B8D348E86E}"/>
    <cellStyle name="Normal 2 2 13 4 2_ACT_NIBD EQ" xfId="17062" xr:uid="{2BB91888-07C0-480F-97C8-8834366DDD4A}"/>
    <cellStyle name="Normal 2 2 13 4 3" xfId="17063" xr:uid="{92A2C383-A2FA-4AA5-90F8-438F494A45C0}"/>
    <cellStyle name="Normal 2 2 13 4 4" xfId="17064" xr:uid="{6403B89B-7470-4E41-842F-2CF8B6C47394}"/>
    <cellStyle name="Normal 2 2 13 4 5" xfId="17065" xr:uid="{5B95FC3E-A3D8-430B-95D2-5F5207CFF3C9}"/>
    <cellStyle name="Normal 2 2 13 4_Act input CF" xfId="17066" xr:uid="{D4BDB976-3197-4754-9CEA-0EF1BE396FEF}"/>
    <cellStyle name="Normal 2 2 13 5" xfId="17067" xr:uid="{A91A2A03-7D17-4E4D-9980-61E22DD34D0E}"/>
    <cellStyle name="Normal 2 2 13 5 2" xfId="17068" xr:uid="{C55F6F75-6668-4D76-9296-7003B0A66AA9}"/>
    <cellStyle name="Normal 2 2 13 5 3" xfId="17069" xr:uid="{DDBFEB4F-6677-4FA1-829D-66A9B1303BA3}"/>
    <cellStyle name="Normal 2 2 13 5_ACT_NIBD EQ" xfId="17070" xr:uid="{3F2B1EAE-C7B9-4BC1-8BE1-6845AAD9A314}"/>
    <cellStyle name="Normal 2 2 13 6" xfId="17071" xr:uid="{E5F885B3-2D8F-4682-BFBF-3C283ADF2464}"/>
    <cellStyle name="Normal 2 2 13 7" xfId="17072" xr:uid="{3DE86E0A-082A-46B1-88E7-444350E08AD3}"/>
    <cellStyle name="Normal 2 2 13 8" xfId="17073" xr:uid="{75826EC1-EF7D-4F43-A879-1C3E9E06DD36}"/>
    <cellStyle name="Normal 2 2 13_Act input CF" xfId="17074" xr:uid="{672C9E0C-2FF8-4D96-9D02-3F128147FAB5}"/>
    <cellStyle name="Normal 2 2 14" xfId="17075" xr:uid="{C79252B5-0F20-4449-8709-A4A00A92CA78}"/>
    <cellStyle name="Normal 2 2 14 2" xfId="17076" xr:uid="{887FD7C6-9C84-4C83-B87F-6461D55CD6F2}"/>
    <cellStyle name="Normal 2 2 14 2 2" xfId="17077" xr:uid="{C6312226-1997-4918-B119-FD6A8D5FD80A}"/>
    <cellStyle name="Normal 2 2 14 2 2 2" xfId="17078" xr:uid="{7355F921-5869-493A-8A8A-AD380DEAC66B}"/>
    <cellStyle name="Normal 2 2 14 2 2 3" xfId="17079" xr:uid="{0CED1DD3-4DB1-4090-A0FC-56317C0A4E27}"/>
    <cellStyle name="Normal 2 2 14 2 2_ACT_NIBD EQ" xfId="17080" xr:uid="{E751C5A8-B541-4F6D-AF98-F2C21BED778D}"/>
    <cellStyle name="Normal 2 2 14 2 3" xfId="17081" xr:uid="{7A9B72A6-E628-4B91-A7C3-10CCFA8629A8}"/>
    <cellStyle name="Normal 2 2 14 2 4" xfId="17082" xr:uid="{01A45F73-74D7-4F81-9C56-D5EEC7774967}"/>
    <cellStyle name="Normal 2 2 14 2 5" xfId="17083" xr:uid="{05857264-F976-40B2-BBD0-F7C5AD9F97BD}"/>
    <cellStyle name="Normal 2 2 14 2_Act input CF" xfId="17084" xr:uid="{318AEA62-CC6D-404A-B534-BCEF0E178914}"/>
    <cellStyle name="Normal 2 2 14 3" xfId="17085" xr:uid="{BE44F1ED-F5A1-4790-83C5-D5D8416940C6}"/>
    <cellStyle name="Normal 2 2 14 3 2" xfId="17086" xr:uid="{97E3CB1C-9488-455D-AF68-91CB61403386}"/>
    <cellStyle name="Normal 2 2 14 3 2 2" xfId="17087" xr:uid="{55B7A45E-A8A1-44B0-8B61-F1CCA5C51660}"/>
    <cellStyle name="Normal 2 2 14 3 2 3" xfId="17088" xr:uid="{4A706BE5-644E-4163-8877-00AF0AA91CE5}"/>
    <cellStyle name="Normal 2 2 14 3 2_ACT_NIBD EQ" xfId="17089" xr:uid="{669C11C5-896B-4DD0-B592-A396F833F055}"/>
    <cellStyle name="Normal 2 2 14 3 3" xfId="17090" xr:uid="{4F9E2796-CB65-4340-85A2-209FD1CA625A}"/>
    <cellStyle name="Normal 2 2 14 3 4" xfId="17091" xr:uid="{11AE19CA-C6DE-4B21-B07E-DD789DDCA6B3}"/>
    <cellStyle name="Normal 2 2 14 3 5" xfId="17092" xr:uid="{4BBE841E-7D0E-4E78-AC7E-D1921254FCA5}"/>
    <cellStyle name="Normal 2 2 14 3_Act input CF" xfId="17093" xr:uid="{372349F0-16A3-49D8-823F-4DE33A75FE47}"/>
    <cellStyle name="Normal 2 2 14 4" xfId="17094" xr:uid="{F4FD294B-7CDD-496C-B160-07DDE6ACEB67}"/>
    <cellStyle name="Normal 2 2 14 4 2" xfId="17095" xr:uid="{427C8E8F-7ADE-4574-BE05-A2946FE744D6}"/>
    <cellStyle name="Normal 2 2 14 4 3" xfId="17096" xr:uid="{19578841-EB07-4F15-A078-EF1092E66DB3}"/>
    <cellStyle name="Normal 2 2 14 4_ACT_NIBD EQ" xfId="17097" xr:uid="{235B7B36-F739-44BD-8A44-D9EB37ED3CC1}"/>
    <cellStyle name="Normal 2 2 14 5" xfId="17098" xr:uid="{209C8707-6F11-4444-BC16-38CCE8142FD8}"/>
    <cellStyle name="Normal 2 2 14 6" xfId="17099" xr:uid="{841A1ABE-17B0-45BE-9724-7475C0FC3E18}"/>
    <cellStyle name="Normal 2 2 14 7" xfId="17100" xr:uid="{475CB8B3-F9A2-4B32-9D7C-1EB54FC23433}"/>
    <cellStyle name="Normal 2 2 14_Act input CF" xfId="17101" xr:uid="{89E63704-3272-4BE5-B9F7-6ACCCD33F63C}"/>
    <cellStyle name="Normal 2 2 15" xfId="17102" xr:uid="{18A7E67E-CEFC-44E9-AE0A-99C6F7EC7A9D}"/>
    <cellStyle name="Normal 2 2 15 2" xfId="17103" xr:uid="{373CB969-605C-4B5C-8D87-C298F10CD3B1}"/>
    <cellStyle name="Normal 2 2 15 2 2" xfId="17104" xr:uid="{18700988-9553-4CFF-9FCD-BFD590A7ECB3}"/>
    <cellStyle name="Normal 2 2 15 2 2 2" xfId="17105" xr:uid="{FCD985C4-F380-45F7-8DCC-1DD9DF016BA4}"/>
    <cellStyle name="Normal 2 2 15 2 2 3" xfId="17106" xr:uid="{7AD843DF-3F92-42DA-B8A1-369A16925E71}"/>
    <cellStyle name="Normal 2 2 15 2 2_ACT_NIBD EQ" xfId="17107" xr:uid="{7A319C54-C7AF-468C-9F8C-35F0528F3078}"/>
    <cellStyle name="Normal 2 2 15 2 3" xfId="17108" xr:uid="{26A7E7B3-6A11-4030-B86D-2ECC571003A2}"/>
    <cellStyle name="Normal 2 2 15 2 4" xfId="17109" xr:uid="{F1DA9009-0C05-4BDC-A250-DC1353E465CD}"/>
    <cellStyle name="Normal 2 2 15 2 5" xfId="17110" xr:uid="{E8E2D537-0ADA-4D95-BEA1-28DA1D6D510A}"/>
    <cellStyle name="Normal 2 2 15 2_Act input CF" xfId="17111" xr:uid="{996B4BA1-F622-4A5E-8350-0D40E5FEF05C}"/>
    <cellStyle name="Normal 2 2 15 3" xfId="17112" xr:uid="{1E44EE8E-C21A-4074-AD55-F36611FB9A31}"/>
    <cellStyle name="Normal 2 2 15 3 2" xfId="17113" xr:uid="{83E9F314-A6CA-44A5-9FC8-F46178A1D177}"/>
    <cellStyle name="Normal 2 2 15 3 2 2" xfId="17114" xr:uid="{C9ED8FE0-95F1-4A4B-9FDF-07D9E1A37350}"/>
    <cellStyle name="Normal 2 2 15 3 2 3" xfId="17115" xr:uid="{0F9976A3-BD51-46F3-AC8A-046D81222CFB}"/>
    <cellStyle name="Normal 2 2 15 3 2_ACT_NIBD EQ" xfId="17116" xr:uid="{6AE58E51-91E8-47E7-AC66-63CE9EE8DC90}"/>
    <cellStyle name="Normal 2 2 15 3 3" xfId="17117" xr:uid="{E235F61A-2813-4B6B-B218-04D6B5181A12}"/>
    <cellStyle name="Normal 2 2 15 3 4" xfId="17118" xr:uid="{841B24A0-B03F-4AF4-99B7-0F492FE12067}"/>
    <cellStyle name="Normal 2 2 15 3 5" xfId="17119" xr:uid="{B0D726EF-ABCE-4965-A9CD-6EBAD0ADF990}"/>
    <cellStyle name="Normal 2 2 15 3_Act input CF" xfId="17120" xr:uid="{2EF5095D-0CF4-4335-BC8D-C2D1D3198FDB}"/>
    <cellStyle name="Normal 2 2 15 4" xfId="17121" xr:uid="{C6AA82B2-4C60-413E-A75F-72A38DE94113}"/>
    <cellStyle name="Normal 2 2 15 4 2" xfId="17122" xr:uid="{920D340B-017B-4C34-BA25-09E74B62A713}"/>
    <cellStyle name="Normal 2 2 15 4 3" xfId="17123" xr:uid="{2E2C56E2-D27D-45ED-B108-EE689812FD5E}"/>
    <cellStyle name="Normal 2 2 15 4_ACT_NIBD EQ" xfId="17124" xr:uid="{4E87A673-D2A9-4E3E-B709-9A55B186296D}"/>
    <cellStyle name="Normal 2 2 15 5" xfId="17125" xr:uid="{1E3A1D47-B400-4D42-A175-63707A319F6A}"/>
    <cellStyle name="Normal 2 2 15 6" xfId="17126" xr:uid="{FFCF6E0A-F43E-4058-A6EE-0A7F0CFEC05A}"/>
    <cellStyle name="Normal 2 2 15 7" xfId="17127" xr:uid="{BC988E92-35A6-4F58-8536-18B8065A934D}"/>
    <cellStyle name="Normal 2 2 15_Act input CF" xfId="17128" xr:uid="{AF388347-A8B4-48C3-8251-29C1CD7C78EE}"/>
    <cellStyle name="Normal 2 2 16" xfId="17129" xr:uid="{A2E5E1F6-CC1A-411A-B03F-77D7012342C7}"/>
    <cellStyle name="Normal 2 2 16 2" xfId="17130" xr:uid="{ACC709B8-FA84-4F6E-9CF7-F2C567BCF8AE}"/>
    <cellStyle name="Normal 2 2 16 2 2" xfId="17131" xr:uid="{F1B7E677-0503-4F18-9CD7-2D2BADF0EF27}"/>
    <cellStyle name="Normal 2 2 16 2 3" xfId="17132" xr:uid="{FA0B7C1F-BEBD-4398-A5B8-13467BD96DB4}"/>
    <cellStyle name="Normal 2 2 16 2_ACT_NIBD EQ" xfId="17133" xr:uid="{90B219EF-CD12-4A28-A2EE-014F62604E43}"/>
    <cellStyle name="Normal 2 2 16 3" xfId="17134" xr:uid="{A7A8979C-47FD-420D-B3CC-478F2ADFEC3A}"/>
    <cellStyle name="Normal 2 2 16 4" xfId="17135" xr:uid="{8F68EDA7-62F8-46C2-8796-5BCF0E6AD378}"/>
    <cellStyle name="Normal 2 2 16 5" xfId="17136" xr:uid="{A47FB863-F076-4FFF-B210-69EB0093C0C5}"/>
    <cellStyle name="Normal 2 2 16_Act input CF" xfId="17137" xr:uid="{BF9EA570-795E-4540-A8B9-B119E3AE9323}"/>
    <cellStyle name="Normal 2 2 17" xfId="17138" xr:uid="{A06C13BD-917C-4025-9C00-793D933DBA93}"/>
    <cellStyle name="Normal 2 2 17 2" xfId="17139" xr:uid="{FD6B127B-CDDA-406F-8316-61C7164420CD}"/>
    <cellStyle name="Normal 2 2 17 2 2" xfId="17140" xr:uid="{7CF4A6E9-A5B0-479A-B8B5-34FE102A4C79}"/>
    <cellStyle name="Normal 2 2 17 2 3" xfId="17141" xr:uid="{E73C3627-3693-4680-8D1A-DCCDB0C916F4}"/>
    <cellStyle name="Normal 2 2 17 2_ACT_NIBD EQ" xfId="17142" xr:uid="{B18168D1-6419-4F8F-9C7C-F3BDFECF9C18}"/>
    <cellStyle name="Normal 2 2 17 3" xfId="17143" xr:uid="{711525C5-1FF2-424A-BD9C-07BC373FECAE}"/>
    <cellStyle name="Normal 2 2 17 4" xfId="17144" xr:uid="{736F1BDB-FF98-4B2A-A99D-83BEEFC82B84}"/>
    <cellStyle name="Normal 2 2 17 5" xfId="17145" xr:uid="{503C9E32-B176-4CA5-9644-88C896A9D35C}"/>
    <cellStyle name="Normal 2 2 17_Act input CF" xfId="17146" xr:uid="{4962FA0F-279F-4F81-9F88-1D08E90169F5}"/>
    <cellStyle name="Normal 2 2 18" xfId="17147" xr:uid="{12D2BDD0-EF39-4508-B032-C68AA0062C16}"/>
    <cellStyle name="Normal 2 2 18 2" xfId="17148" xr:uid="{7C6CDC73-D838-46BC-BF16-BCDDA4B9A3C0}"/>
    <cellStyle name="Normal 2 2 18 3" xfId="17149" xr:uid="{BBA01376-254C-4301-B4F4-E1739C052FBE}"/>
    <cellStyle name="Normal 2 2 18_ACT Segment adj EBITDA" xfId="17150" xr:uid="{9C86AF4B-DF55-4584-98C8-DC19ADAC3321}"/>
    <cellStyle name="Normal 2 2 19" xfId="17151" xr:uid="{4DEB8872-F134-4F10-9591-557BC76DA4E1}"/>
    <cellStyle name="Normal 2 2 2" xfId="17152" xr:uid="{FC8B887C-DA3A-4F65-A27A-957F4CEF4EE1}"/>
    <cellStyle name="Normal 2 2 2 10" xfId="17153" xr:uid="{419D6EF5-BBEE-4F8A-A425-C59E63CBFB62}"/>
    <cellStyle name="Normal 2 2 2 11" xfId="17154" xr:uid="{FD5D4EE0-A90E-4642-A6A1-C563244F9B0B}"/>
    <cellStyle name="Normal 2 2 2 2" xfId="17155" xr:uid="{794C5D5C-486F-4C78-A158-A6D7CD77858C}"/>
    <cellStyle name="Normal 2 2 2 2 2" xfId="17156" xr:uid="{F8FA546B-2B49-4ECF-8265-CBB625C68D8A}"/>
    <cellStyle name="Normal 2 2 2 2 2 2" xfId="17157" xr:uid="{98B42CD1-5DA8-4F36-8400-ECD9E6F4B37B}"/>
    <cellStyle name="Normal 2 2 2 2 2 2 2" xfId="17158" xr:uid="{C60EC80E-622C-4112-942D-05F463066195}"/>
    <cellStyle name="Normal 2 2 2 2 2 2 2 2" xfId="17159" xr:uid="{8B4878FA-BB97-4748-B3EB-2D426E78D225}"/>
    <cellStyle name="Normal 2 2 2 2 2 2 2 2 2" xfId="17160" xr:uid="{ADC4228B-5209-4749-847B-486BAA7F8CAF}"/>
    <cellStyle name="Normal 2 2 2 2 2 2 2 2 3" xfId="17161" xr:uid="{776A51C7-BE69-4B81-ADC0-5BFF2C59092B}"/>
    <cellStyle name="Normal 2 2 2 2 2 2 2 2_ACT_NIBD EQ" xfId="17162" xr:uid="{5F73D345-02B0-402E-977D-792396510F3E}"/>
    <cellStyle name="Normal 2 2 2 2 2 2 2 3" xfId="17163" xr:uid="{2AB89845-30DF-475F-BC0B-3D2D785ECC3F}"/>
    <cellStyle name="Normal 2 2 2 2 2 2 2 4" xfId="17164" xr:uid="{3A6F4B6D-0916-434C-BB89-31DEF14FDDE4}"/>
    <cellStyle name="Normal 2 2 2 2 2 2 2 5" xfId="17165" xr:uid="{547FCC4E-5818-4AA8-B525-83399BD26E1E}"/>
    <cellStyle name="Normal 2 2 2 2 2 2 2_Act input CF" xfId="17166" xr:uid="{AF2A60E4-0563-4A04-AB51-0452F1696048}"/>
    <cellStyle name="Normal 2 2 2 2 2 2 3" xfId="17167" xr:uid="{91941FA4-1390-4D13-B7AE-3A5F5031665F}"/>
    <cellStyle name="Normal 2 2 2 2 2 2 3 2" xfId="17168" xr:uid="{60D3005C-6ABD-46F5-A4A9-D24B27842B5A}"/>
    <cellStyle name="Normal 2 2 2 2 2 2 3 2 2" xfId="17169" xr:uid="{6D6990BC-9EB4-4871-89B6-A4DA100036BF}"/>
    <cellStyle name="Normal 2 2 2 2 2 2 3 2 3" xfId="17170" xr:uid="{3D6FFAD8-E3F3-4F84-A726-9117B29201A2}"/>
    <cellStyle name="Normal 2 2 2 2 2 2 3 2_ACT_NIBD EQ" xfId="17171" xr:uid="{3BE38566-B379-4B02-BAFC-7EDCCD2A32CA}"/>
    <cellStyle name="Normal 2 2 2 2 2 2 3 3" xfId="17172" xr:uid="{A8C04362-E06E-402D-A423-7470A53977D0}"/>
    <cellStyle name="Normal 2 2 2 2 2 2 3 4" xfId="17173" xr:uid="{A747343A-7A16-4A0D-BB36-F59B798BA936}"/>
    <cellStyle name="Normal 2 2 2 2 2 2 3 5" xfId="17174" xr:uid="{D6487082-B6AA-4B6A-9E2B-180C5E9CB9BC}"/>
    <cellStyle name="Normal 2 2 2 2 2 2 3_Act input CF" xfId="17175" xr:uid="{24D3E133-F45C-4D87-AAD6-0DF50D4B0912}"/>
    <cellStyle name="Normal 2 2 2 2 2 2 4" xfId="17176" xr:uid="{889E4873-119C-4CD9-9849-BCDCFFD23D3F}"/>
    <cellStyle name="Normal 2 2 2 2 2 2 4 2" xfId="17177" xr:uid="{8EB4E00A-10D1-4729-8990-B2F43F79BD92}"/>
    <cellStyle name="Normal 2 2 2 2 2 2 4 3" xfId="17178" xr:uid="{18824F0A-B068-4BEB-BBE7-022C114EA952}"/>
    <cellStyle name="Normal 2 2 2 2 2 2 4_ACT_NIBD EQ" xfId="17179" xr:uid="{1B038EEE-7110-4C7C-A2C6-4FB0047161E9}"/>
    <cellStyle name="Normal 2 2 2 2 2 2 5" xfId="17180" xr:uid="{907EC8AC-D727-466B-AAF8-2B2AD8BECCC9}"/>
    <cellStyle name="Normal 2 2 2 2 2 2 6" xfId="17181" xr:uid="{BC061079-51B2-429F-BDFA-B4042DF2043C}"/>
    <cellStyle name="Normal 2 2 2 2 2 2 7" xfId="17182" xr:uid="{658E8B6A-416A-4C1A-99A8-AB020499A1BC}"/>
    <cellStyle name="Normal 2 2 2 2 2 2_Act input CF" xfId="17183" xr:uid="{A5444267-78F4-417A-AD37-7207E6BEF9C6}"/>
    <cellStyle name="Normal 2 2 2 2 2 3" xfId="17184" xr:uid="{A2D95422-BEB7-4253-A215-B7B42C259DFA}"/>
    <cellStyle name="Normal 2 2 2 2 2 3 2" xfId="17185" xr:uid="{081ED8C2-D33E-430C-856D-5EA3B3D6A78E}"/>
    <cellStyle name="Normal 2 2 2 2 2 3 2 2" xfId="17186" xr:uid="{BEE59EDD-66C6-41BC-AD72-D2435A44003A}"/>
    <cellStyle name="Normal 2 2 2 2 2 3 2 3" xfId="17187" xr:uid="{B205FF4D-B47E-4F86-B065-2A4E7547688C}"/>
    <cellStyle name="Normal 2 2 2 2 2 3 2_ACT_NIBD EQ" xfId="17188" xr:uid="{791ABB96-6EEC-4641-B15C-241C7EB61C4F}"/>
    <cellStyle name="Normal 2 2 2 2 2 3 3" xfId="17189" xr:uid="{415021CD-540F-4375-93EA-A41619C23BE9}"/>
    <cellStyle name="Normal 2 2 2 2 2 3 4" xfId="17190" xr:uid="{3E6CECD9-0D82-49AB-94CE-274C52DF863D}"/>
    <cellStyle name="Normal 2 2 2 2 2 3 5" xfId="17191" xr:uid="{55DDB490-FF28-4E86-9E9E-2FB901465678}"/>
    <cellStyle name="Normal 2 2 2 2 2 3_Act input CF" xfId="17192" xr:uid="{8899D2DA-FD04-4387-8112-CE1C8B686539}"/>
    <cellStyle name="Normal 2 2 2 2 2 4" xfId="17193" xr:uid="{4EBD2FC2-E530-42F8-8947-93BB007CE3D3}"/>
    <cellStyle name="Normal 2 2 2 2 2 4 2" xfId="17194" xr:uid="{72A6887B-62C2-4922-8639-7BD18A94676F}"/>
    <cellStyle name="Normal 2 2 2 2 2 4 2 2" xfId="17195" xr:uid="{9CC02E9B-17D0-4C11-BBBB-11AD661FAA78}"/>
    <cellStyle name="Normal 2 2 2 2 2 4 2 3" xfId="17196" xr:uid="{2FD764FC-5A63-48E8-9DE0-BA4A8C379E98}"/>
    <cellStyle name="Normal 2 2 2 2 2 4 2_ACT_NIBD EQ" xfId="17197" xr:uid="{D1D88593-D917-4232-916F-B07B7693A440}"/>
    <cellStyle name="Normal 2 2 2 2 2 4 3" xfId="17198" xr:uid="{62A1349C-12D7-4385-9C64-013097815322}"/>
    <cellStyle name="Normal 2 2 2 2 2 4 4" xfId="17199" xr:uid="{3BA3C406-610C-47A0-A8D5-5EFBAD8DEE17}"/>
    <cellStyle name="Normal 2 2 2 2 2 4 5" xfId="17200" xr:uid="{F07E174D-BF9E-4F07-8AB2-62194E11AC48}"/>
    <cellStyle name="Normal 2 2 2 2 2 4_Act input CF" xfId="17201" xr:uid="{9F713E98-6F70-4E14-8BCA-1F3F267429F7}"/>
    <cellStyle name="Normal 2 2 2 2 2 5" xfId="17202" xr:uid="{95C673EB-E0FD-40F4-AF85-E2FA80D9F796}"/>
    <cellStyle name="Normal 2 2 2 2 2 5 2" xfId="17203" xr:uid="{65603D5E-38FA-47D4-9F22-090AECA2406D}"/>
    <cellStyle name="Normal 2 2 2 2 2 5 3" xfId="17204" xr:uid="{2491B689-A6BF-4172-9CE0-4751051204A8}"/>
    <cellStyle name="Normal 2 2 2 2 2 5_ACT_NIBD EQ" xfId="17205" xr:uid="{5F3A7385-720C-41E9-B42F-19095C5CE74D}"/>
    <cellStyle name="Normal 2 2 2 2 2 6" xfId="17206" xr:uid="{B77C40B7-E13B-404F-869A-1E4A6987AB2D}"/>
    <cellStyle name="Normal 2 2 2 2 2 7" xfId="17207" xr:uid="{B538CBD8-D0DA-4B98-B4E4-17417E81C843}"/>
    <cellStyle name="Normal 2 2 2 2 2 8" xfId="17208" xr:uid="{FA40709A-AC27-4BA5-B80C-67BCBE753311}"/>
    <cellStyle name="Normal 2 2 2 2 2_Act input CF" xfId="17209" xr:uid="{79C69BEC-BF03-4D57-97AC-0DEB3371D56A}"/>
    <cellStyle name="Normal 2 2 2 2 3" xfId="17210" xr:uid="{40B32FE5-B369-43C9-BDE3-F70D31ADF874}"/>
    <cellStyle name="Normal 2 2 2 2 3 2" xfId="17211" xr:uid="{09167F7A-4449-4C27-AA3B-002F5E7F8369}"/>
    <cellStyle name="Normal 2 2 2 2 3 2 2" xfId="17212" xr:uid="{6F6299D7-A8F9-4AA5-90F9-D3095CF0EE48}"/>
    <cellStyle name="Normal 2 2 2 2 3 2 2 2" xfId="17213" xr:uid="{918C530C-3E91-4670-84B4-249C6B63DADE}"/>
    <cellStyle name="Normal 2 2 2 2 3 2 2 3" xfId="17214" xr:uid="{83FC7EAB-CE3D-4B1C-A8A8-685E42ED71E9}"/>
    <cellStyle name="Normal 2 2 2 2 3 2 2_ACT_NIBD EQ" xfId="17215" xr:uid="{9CDC329B-1B13-4C5E-9263-8C20E87EE7B9}"/>
    <cellStyle name="Normal 2 2 2 2 3 2 3" xfId="17216" xr:uid="{DBAC14A6-7A72-4957-B3AD-7D7F5FE86655}"/>
    <cellStyle name="Normal 2 2 2 2 3 2 4" xfId="17217" xr:uid="{1FF6CFFD-8ED6-4F94-AC78-047B0CD08239}"/>
    <cellStyle name="Normal 2 2 2 2 3 2 5" xfId="17218" xr:uid="{AC948BA7-B27B-4BF4-B23C-495A93A55385}"/>
    <cellStyle name="Normal 2 2 2 2 3 2_Act input CF" xfId="17219" xr:uid="{E2E031F0-8DAD-49C9-99C9-C379CDA7763A}"/>
    <cellStyle name="Normal 2 2 2 2 3 3" xfId="17220" xr:uid="{CF18293A-534F-46E8-AFBF-8BF453FBA331}"/>
    <cellStyle name="Normal 2 2 2 2 3 3 2" xfId="17221" xr:uid="{EC4E972E-4568-4233-B34C-C9C956B16745}"/>
    <cellStyle name="Normal 2 2 2 2 3 3 2 2" xfId="17222" xr:uid="{49C2C13A-DE7C-420D-96F5-A5449D686FA2}"/>
    <cellStyle name="Normal 2 2 2 2 3 3 2 3" xfId="17223" xr:uid="{4AA2DFE5-71B6-45BC-9611-DA5D6603CE65}"/>
    <cellStyle name="Normal 2 2 2 2 3 3 2_ACT_NIBD EQ" xfId="17224" xr:uid="{EF5BE65C-42E6-414A-87FA-5F8F194CBBE8}"/>
    <cellStyle name="Normal 2 2 2 2 3 3 3" xfId="17225" xr:uid="{55DD0C12-79F0-4864-8071-203EFEDEF017}"/>
    <cellStyle name="Normal 2 2 2 2 3 3 4" xfId="17226" xr:uid="{F287C997-3795-45CD-9822-C1A40B7DEB22}"/>
    <cellStyle name="Normal 2 2 2 2 3 3 5" xfId="17227" xr:uid="{600E324A-4BA3-4CA0-A910-E58882C0393B}"/>
    <cellStyle name="Normal 2 2 2 2 3 3_Act input CF" xfId="17228" xr:uid="{B6772D6C-3B61-4EC3-935A-438DE6C1230C}"/>
    <cellStyle name="Normal 2 2 2 2 3 4" xfId="17229" xr:uid="{AEB199DA-11F0-477D-8EE4-352979B37125}"/>
    <cellStyle name="Normal 2 2 2 2 3 4 2" xfId="17230" xr:uid="{B177838B-20B2-4466-87A0-5FC8F44E2F54}"/>
    <cellStyle name="Normal 2 2 2 2 3 4 3" xfId="17231" xr:uid="{AE3B278A-56D4-4886-AAFC-050EC17CD591}"/>
    <cellStyle name="Normal 2 2 2 2 3 4_ACT_NIBD EQ" xfId="17232" xr:uid="{9ED36A9E-D168-4003-A2E5-7115466689EF}"/>
    <cellStyle name="Normal 2 2 2 2 3 5" xfId="17233" xr:uid="{1748B2D2-11D3-45B6-B883-F6EC0EFF4C93}"/>
    <cellStyle name="Normal 2 2 2 2 3 6" xfId="17234" xr:uid="{317E4567-CA72-464A-AB42-7EE26684B2DF}"/>
    <cellStyle name="Normal 2 2 2 2 3 7" xfId="17235" xr:uid="{AB731CEC-9724-4617-ADD8-EE8BDAA04A8B}"/>
    <cellStyle name="Normal 2 2 2 2 3_Act input CF" xfId="17236" xr:uid="{7FB318E8-80D6-49E6-B6B5-743FE9926519}"/>
    <cellStyle name="Normal 2 2 2 2 4" xfId="17237" xr:uid="{2114D07A-118D-40DE-A8C9-B264969BCD5B}"/>
    <cellStyle name="Normal 2 2 2 2 4 2" xfId="17238" xr:uid="{AFAEBFF3-C52E-4A2A-B178-F27641D419B2}"/>
    <cellStyle name="Normal 2 2 2 2 4 2 2" xfId="17239" xr:uid="{30AFDBA5-1C2E-466A-8E27-08C72B7F1EF0}"/>
    <cellStyle name="Normal 2 2 2 2 4 2 3" xfId="17240" xr:uid="{5EA8183C-0B89-4444-A317-870703507248}"/>
    <cellStyle name="Normal 2 2 2 2 4 2_ACT_NIBD EQ" xfId="17241" xr:uid="{C41386EF-4B42-47CD-A718-C6CF19E33FA3}"/>
    <cellStyle name="Normal 2 2 2 2 4 3" xfId="17242" xr:uid="{AF62C149-7EDB-4EFE-8067-1FE2DCFDEFBB}"/>
    <cellStyle name="Normal 2 2 2 2 4 4" xfId="17243" xr:uid="{66E957D4-B98E-411B-A4DF-4E307AA9C7C8}"/>
    <cellStyle name="Normal 2 2 2 2 4 5" xfId="17244" xr:uid="{77AF7289-E3DF-4652-ABE5-8F45B4BDD62A}"/>
    <cellStyle name="Normal 2 2 2 2 4_Act input CF" xfId="17245" xr:uid="{B0DF0A70-2C95-497B-945D-7536D5670B77}"/>
    <cellStyle name="Normal 2 2 2 2 5" xfId="17246" xr:uid="{A577D4FC-54B1-4A52-A0EF-87904A9EB21A}"/>
    <cellStyle name="Normal 2 2 2 2 5 2" xfId="17247" xr:uid="{EF3F3A78-5281-4069-B9F5-8A685B9FF54E}"/>
    <cellStyle name="Normal 2 2 2 2 5 2 2" xfId="17248" xr:uid="{5840A119-4987-4A2E-A692-6DAE29F14E8F}"/>
    <cellStyle name="Normal 2 2 2 2 5 2 3" xfId="17249" xr:uid="{80EEB16D-E93A-4DA9-9C06-1FDAAB6E47F6}"/>
    <cellStyle name="Normal 2 2 2 2 5 2_ACT_NIBD EQ" xfId="17250" xr:uid="{CF024B3E-3684-4452-B287-CD77382CCFC6}"/>
    <cellStyle name="Normal 2 2 2 2 5 3" xfId="17251" xr:uid="{16980978-0B75-417D-9B11-F0E43A165962}"/>
    <cellStyle name="Normal 2 2 2 2 5 4" xfId="17252" xr:uid="{08BFE062-6C35-4120-BD18-19C549F18C53}"/>
    <cellStyle name="Normal 2 2 2 2 5 5" xfId="17253" xr:uid="{482DFEB8-2538-4742-AB36-BC8A764849C1}"/>
    <cellStyle name="Normal 2 2 2 2 5_Act input CF" xfId="17254" xr:uid="{089AC1E5-71FF-47AE-9DBC-C117303C2EED}"/>
    <cellStyle name="Normal 2 2 2 2 6" xfId="17255" xr:uid="{2F0EE254-7887-4677-AD7A-3BD103B39960}"/>
    <cellStyle name="Normal 2 2 2 2 6 2" xfId="17256" xr:uid="{482CA2F0-6FCC-47C9-B504-9D61B9F9F055}"/>
    <cellStyle name="Normal 2 2 2 2 6 3" xfId="17257" xr:uid="{BA0B8516-8D1E-4A82-98B6-7093EB58E186}"/>
    <cellStyle name="Normal 2 2 2 2 6_ACT_NIBD EQ" xfId="17258" xr:uid="{4F5D1348-745B-4839-B374-A8750DE7C6BD}"/>
    <cellStyle name="Normal 2 2 2 2 7" xfId="17259" xr:uid="{268926F0-0B21-4FCF-AC19-AAC3C5117307}"/>
    <cellStyle name="Normal 2 2 2 2 8" xfId="17260" xr:uid="{026DF93E-58D7-48AB-8204-3FB6D8E5D8B8}"/>
    <cellStyle name="Normal 2 2 2 2 9" xfId="17261" xr:uid="{EB83F496-A9E0-4156-B7D6-04966956EEB4}"/>
    <cellStyle name="Normal 2 2 2 2_Act input CF" xfId="17262" xr:uid="{965912F1-A7BD-49F8-9AAA-2CFA658F0120}"/>
    <cellStyle name="Normal 2 2 2 3" xfId="17263" xr:uid="{34300AD9-08C9-4B2A-9F17-4E2E381BFB60}"/>
    <cellStyle name="Normal 2 2 2 3 2" xfId="17264" xr:uid="{067AA6D0-14FC-4580-A26D-2C0CAE2DAA49}"/>
    <cellStyle name="Normal 2 2 2 3 2 2" xfId="17265" xr:uid="{C442C79B-4529-42F7-9C16-536F1029C6A8}"/>
    <cellStyle name="Normal 2 2 2 3 2 2 2" xfId="17266" xr:uid="{24B3A728-6825-4A8C-90EC-21FDEC453188}"/>
    <cellStyle name="Normal 2 2 2 3 2 2 2 2" xfId="17267" xr:uid="{6D11C2A2-E5B2-4C8C-A2A7-59C7AD43140D}"/>
    <cellStyle name="Normal 2 2 2 3 2 2 2 3" xfId="17268" xr:uid="{A4DC7DAA-5DCC-4006-8CA3-BEFF68689FCB}"/>
    <cellStyle name="Normal 2 2 2 3 2 2 2_ACT_NIBD EQ" xfId="17269" xr:uid="{B9C14040-8AFA-4D95-A5CC-3C20E61350D7}"/>
    <cellStyle name="Normal 2 2 2 3 2 2 3" xfId="17270" xr:uid="{E51F2257-A303-4AE5-9F26-B037B50DA146}"/>
    <cellStyle name="Normal 2 2 2 3 2 2 4" xfId="17271" xr:uid="{7B9C9733-EAAD-4010-BF4F-F8BB9BA10E15}"/>
    <cellStyle name="Normal 2 2 2 3 2 2 5" xfId="17272" xr:uid="{23E04F82-812D-4261-B859-0D2F7E6C794F}"/>
    <cellStyle name="Normal 2 2 2 3 2 2_Act input CF" xfId="17273" xr:uid="{F736995C-13B8-4F69-B1F1-D3A8196FE1E5}"/>
    <cellStyle name="Normal 2 2 2 3 2 3" xfId="17274" xr:uid="{7649041B-229E-4ED1-8B2D-A54075D2E409}"/>
    <cellStyle name="Normal 2 2 2 3 2 3 2" xfId="17275" xr:uid="{7F61CAEB-A601-4FD7-B1BC-A1F51A67C188}"/>
    <cellStyle name="Normal 2 2 2 3 2 3 2 2" xfId="17276" xr:uid="{3F1BFF5B-E790-4C0B-8312-BDEB3199BAB8}"/>
    <cellStyle name="Normal 2 2 2 3 2 3 2 3" xfId="17277" xr:uid="{FB6243F8-27EF-4FCE-928F-20834F5CEAB9}"/>
    <cellStyle name="Normal 2 2 2 3 2 3 2_ACT_NIBD EQ" xfId="17278" xr:uid="{152705AC-9995-4116-98AE-30004691CF5D}"/>
    <cellStyle name="Normal 2 2 2 3 2 3 3" xfId="17279" xr:uid="{5E7BCA48-B83F-4793-8D34-150926E75FAA}"/>
    <cellStyle name="Normal 2 2 2 3 2 3 4" xfId="17280" xr:uid="{3F2F3928-EE19-4858-927D-473B800DA5CD}"/>
    <cellStyle name="Normal 2 2 2 3 2 3 5" xfId="17281" xr:uid="{5EF8DC40-5FDA-4C75-825E-F45D4406A4D7}"/>
    <cellStyle name="Normal 2 2 2 3 2 3_Act input CF" xfId="17282" xr:uid="{66AB52C9-5B3B-4105-9EC4-874187E4A103}"/>
    <cellStyle name="Normal 2 2 2 3 2 4" xfId="17283" xr:uid="{28E9A4B9-F459-4FA8-9A4E-EAD66CA95370}"/>
    <cellStyle name="Normal 2 2 2 3 2 4 2" xfId="17284" xr:uid="{2CE66DF1-8165-4790-858C-842D9404C1F8}"/>
    <cellStyle name="Normal 2 2 2 3 2 4 3" xfId="17285" xr:uid="{578359AE-FFFE-4636-A683-CA991EA15D4A}"/>
    <cellStyle name="Normal 2 2 2 3 2 4_ACT_NIBD EQ" xfId="17286" xr:uid="{6E2B7E1C-8F7D-4B66-BF61-DB58ABF58080}"/>
    <cellStyle name="Normal 2 2 2 3 2 5" xfId="17287" xr:uid="{33AD0FBD-B809-469E-8F37-7A2192EE3578}"/>
    <cellStyle name="Normal 2 2 2 3 2 6" xfId="17288" xr:uid="{C07919B4-EC71-45E2-B043-52F72492770D}"/>
    <cellStyle name="Normal 2 2 2 3 2 7" xfId="17289" xr:uid="{67711D1C-2BD1-4897-B596-4D1C60D7F4A4}"/>
    <cellStyle name="Normal 2 2 2 3 2_Act input CF" xfId="17290" xr:uid="{82ADA5C2-915F-41B3-9391-3C1429C41B19}"/>
    <cellStyle name="Normal 2 2 2 3 3" xfId="17291" xr:uid="{0F37A8F7-9473-4493-B232-400B267F697F}"/>
    <cellStyle name="Normal 2 2 2 3 3 2" xfId="17292" xr:uid="{C23F1E02-FF92-48AD-9412-AA57F077D885}"/>
    <cellStyle name="Normal 2 2 2 3 3 2 2" xfId="17293" xr:uid="{A80C74A5-C319-4C3B-AAE4-1BEE0E3FB739}"/>
    <cellStyle name="Normal 2 2 2 3 3 2 3" xfId="17294" xr:uid="{6B69050A-AE03-45B1-91A0-C517D448B390}"/>
    <cellStyle name="Normal 2 2 2 3 3 2_ACT_NIBD EQ" xfId="17295" xr:uid="{4CB2C5C7-F02B-409C-A625-5B5668F03F4D}"/>
    <cellStyle name="Normal 2 2 2 3 3 3" xfId="17296" xr:uid="{47D52B65-EBDE-42E5-8E87-C774746158E9}"/>
    <cellStyle name="Normal 2 2 2 3 3 4" xfId="17297" xr:uid="{FA60AF62-31DF-4CF7-BB01-F9AC968ACB4D}"/>
    <cellStyle name="Normal 2 2 2 3 3 5" xfId="17298" xr:uid="{94D0DE97-1B6B-4EA9-A27D-3BE648FCF166}"/>
    <cellStyle name="Normal 2 2 2 3 3_Act input CF" xfId="17299" xr:uid="{B56AB7F9-FC44-45A7-83E7-41C7DF23D396}"/>
    <cellStyle name="Normal 2 2 2 3 4" xfId="17300" xr:uid="{55A2BAD1-6F48-4F89-A1AA-2A4FEED92186}"/>
    <cellStyle name="Normal 2 2 2 3 4 2" xfId="17301" xr:uid="{C74606B5-6D9D-4CEB-8A64-5AD7AD606929}"/>
    <cellStyle name="Normal 2 2 2 3 4 2 2" xfId="17302" xr:uid="{DBD79C97-0B62-45D5-AA94-F08431A7883B}"/>
    <cellStyle name="Normal 2 2 2 3 4 2 3" xfId="17303" xr:uid="{D42EF704-00DD-4360-AFB1-CDDCAC082FA9}"/>
    <cellStyle name="Normal 2 2 2 3 4 2_ACT_NIBD EQ" xfId="17304" xr:uid="{7EDE686F-7012-4C06-830A-421A29B458E2}"/>
    <cellStyle name="Normal 2 2 2 3 4 3" xfId="17305" xr:uid="{6F466A87-5D93-4FDB-B270-1EFAB2474692}"/>
    <cellStyle name="Normal 2 2 2 3 4 4" xfId="17306" xr:uid="{8F67FE7F-4740-4361-8457-014085450737}"/>
    <cellStyle name="Normal 2 2 2 3 4 5" xfId="17307" xr:uid="{AF33EA06-AB6A-4FF3-8CF5-05994F758AEC}"/>
    <cellStyle name="Normal 2 2 2 3 4_Act input CF" xfId="17308" xr:uid="{8DCF0F61-025C-464F-B85F-BB7E34F4345D}"/>
    <cellStyle name="Normal 2 2 2 3 5" xfId="17309" xr:uid="{08DD4D2A-132F-485C-B2E8-B5FACB964725}"/>
    <cellStyle name="Normal 2 2 2 3 5 2" xfId="17310" xr:uid="{B0F39E60-F074-4C34-9CBF-FE4ECFA3FD84}"/>
    <cellStyle name="Normal 2 2 2 3 5 3" xfId="17311" xr:uid="{981D37FA-2A68-4C5F-AFA5-B91F4DE87170}"/>
    <cellStyle name="Normal 2 2 2 3 5_ACT_NIBD EQ" xfId="17312" xr:uid="{A09B9370-AACF-4DD4-AF84-741BE2481A9F}"/>
    <cellStyle name="Normal 2 2 2 3 6" xfId="17313" xr:uid="{93CB6D60-87E0-480D-AE07-FCE58255C42F}"/>
    <cellStyle name="Normal 2 2 2 3 7" xfId="17314" xr:uid="{BF04207F-893A-4330-8DA3-D046A2AC7E3A}"/>
    <cellStyle name="Normal 2 2 2 3 8" xfId="17315" xr:uid="{3EA4F8BE-947B-4804-A29C-38A37D1F60EE}"/>
    <cellStyle name="Normal 2 2 2 3_Act input CF" xfId="17316" xr:uid="{023D2DBA-03BF-461E-94BB-D2836BD54A2E}"/>
    <cellStyle name="Normal 2 2 2 4" xfId="17317" xr:uid="{CDC393B9-52A7-443E-B2A8-F31ED2AE412A}"/>
    <cellStyle name="Normal 2 2 2 4 2" xfId="17318" xr:uid="{69BCF636-239F-4D69-A59C-D33A7960CC05}"/>
    <cellStyle name="Normal 2 2 2 4_ACT Segment adj EBITDA" xfId="17319" xr:uid="{3E84D42C-5D3A-486A-8F23-E8704150A81C}"/>
    <cellStyle name="Normal 2 2 2 5" xfId="17320" xr:uid="{680A0208-E5F9-456A-A492-6AA71C173C9D}"/>
    <cellStyle name="Normal 2 2 2 5 2" xfId="17321" xr:uid="{982E69F2-13D6-433A-9564-9162A8DE2801}"/>
    <cellStyle name="Normal 2 2 2 5 2 2" xfId="17322" xr:uid="{94C76BF6-6C44-4511-A637-2535DF04912F}"/>
    <cellStyle name="Normal 2 2 2 5 2 2 2" xfId="17323" xr:uid="{4AEB57C5-DA38-40FF-AE0D-E48CAFD67166}"/>
    <cellStyle name="Normal 2 2 2 5 2 2 3" xfId="17324" xr:uid="{90BCD4C3-9125-4929-B3B7-7060BE7B86BB}"/>
    <cellStyle name="Normal 2 2 2 5 2 2_ACT_NIBD EQ" xfId="17325" xr:uid="{7EDE7C1E-07A3-4197-BEB9-06F6170CF40B}"/>
    <cellStyle name="Normal 2 2 2 5 2 3" xfId="17326" xr:uid="{A8ED2E44-A005-4698-84C9-77C65010C089}"/>
    <cellStyle name="Normal 2 2 2 5 2 4" xfId="17327" xr:uid="{4BA588EE-31FD-4722-8136-EAF14A526CFB}"/>
    <cellStyle name="Normal 2 2 2 5 2 5" xfId="17328" xr:uid="{3B65E8DA-3D7C-48D9-81FD-CCE02D9BE58B}"/>
    <cellStyle name="Normal 2 2 2 5 2_Act input CF" xfId="17329" xr:uid="{8CE84121-2A8A-4690-A2CD-8504F9522B4D}"/>
    <cellStyle name="Normal 2 2 2 5 3" xfId="17330" xr:uid="{1D6053EB-AB02-4D03-805F-0751E20121CB}"/>
    <cellStyle name="Normal 2 2 2 5 3 2" xfId="17331" xr:uid="{76E8343C-29B4-4CE6-B261-9621FEA54E62}"/>
    <cellStyle name="Normal 2 2 2 5 3 2 2" xfId="17332" xr:uid="{CBBFCC2F-38A2-488D-A45A-5FCADE23BF28}"/>
    <cellStyle name="Normal 2 2 2 5 3 2 3" xfId="17333" xr:uid="{B217CEF0-A918-4130-B7B9-17A9174E6482}"/>
    <cellStyle name="Normal 2 2 2 5 3 2_ACT_NIBD EQ" xfId="17334" xr:uid="{9168C4D3-C62C-49DA-8084-9C06BF41A2D5}"/>
    <cellStyle name="Normal 2 2 2 5 3 3" xfId="17335" xr:uid="{7EF720DC-3AC5-4EE2-A112-5835DFB046C1}"/>
    <cellStyle name="Normal 2 2 2 5 3 4" xfId="17336" xr:uid="{D8187EE8-AA8E-4304-9F7A-2A3D1B7BCAFF}"/>
    <cellStyle name="Normal 2 2 2 5 3 5" xfId="17337" xr:uid="{F8D9169C-4211-40B0-9742-5ADB84B508C7}"/>
    <cellStyle name="Normal 2 2 2 5 3_Act input CF" xfId="17338" xr:uid="{FE64FC00-BC2A-4081-838F-C3A050B50E5E}"/>
    <cellStyle name="Normal 2 2 2 5 4" xfId="17339" xr:uid="{FA4D2301-BD0C-4979-8DD4-1D7D3EDDA0BE}"/>
    <cellStyle name="Normal 2 2 2 5 4 2" xfId="17340" xr:uid="{8D07AE57-BE6D-40F2-BD51-0BAD56A34A95}"/>
    <cellStyle name="Normal 2 2 2 5 4 3" xfId="17341" xr:uid="{97974B02-FEE0-4816-90C3-372CC6F0A01D}"/>
    <cellStyle name="Normal 2 2 2 5 4_ACT_NIBD EQ" xfId="17342" xr:uid="{B0536C8E-99F4-467F-8C52-67CD251B9F0F}"/>
    <cellStyle name="Normal 2 2 2 5 5" xfId="17343" xr:uid="{35F31A84-E344-47CA-BDF9-1AEB8BC3F811}"/>
    <cellStyle name="Normal 2 2 2 5 6" xfId="17344" xr:uid="{14E4992C-6150-4FF4-8764-6DF25E5E24C1}"/>
    <cellStyle name="Normal 2 2 2 5 7" xfId="17345" xr:uid="{430FFE37-2E3F-4D52-9476-C9B106B97761}"/>
    <cellStyle name="Normal 2 2 2 5_Act input CF" xfId="17346" xr:uid="{4E289219-2A59-4055-83CE-17CFBF76E726}"/>
    <cellStyle name="Normal 2 2 2 6" xfId="17347" xr:uid="{1CE8304D-1516-46D4-9D1B-B5DA276AC4BB}"/>
    <cellStyle name="Normal 2 2 2 6 2" xfId="17348" xr:uid="{D8059D76-034D-4F5D-A056-E11BE62EF593}"/>
    <cellStyle name="Normal 2 2 2 6 2 2" xfId="17349" xr:uid="{2D4E8F76-89D6-4C9F-928B-05E377840904}"/>
    <cellStyle name="Normal 2 2 2 6 2 3" xfId="17350" xr:uid="{23948BC6-AE1E-47F1-8D07-704EC6A12C0C}"/>
    <cellStyle name="Normal 2 2 2 6 2_ACT_NIBD EQ" xfId="17351" xr:uid="{9504412E-FA6E-464C-A638-8EA4FEE2FAA0}"/>
    <cellStyle name="Normal 2 2 2 6 3" xfId="17352" xr:uid="{40848C1C-B78A-4F85-BC45-9E7533F92D73}"/>
    <cellStyle name="Normal 2 2 2 6 4" xfId="17353" xr:uid="{5E2B377E-77A7-469B-9E54-F255A2012D11}"/>
    <cellStyle name="Normal 2 2 2 6 5" xfId="17354" xr:uid="{0D188B61-BA3B-4DD6-AF5B-28C766896281}"/>
    <cellStyle name="Normal 2 2 2 6_Act input CF" xfId="17355" xr:uid="{60B5B9B1-28CD-44F7-8E2E-D92E1438BB7B}"/>
    <cellStyle name="Normal 2 2 2 7" xfId="17356" xr:uid="{2E16423F-B3FA-4F77-B58F-84A44ED80A8A}"/>
    <cellStyle name="Normal 2 2 2 7 2" xfId="17357" xr:uid="{2DE52715-4610-47B1-B9B4-2169909FC154}"/>
    <cellStyle name="Normal 2 2 2 7 2 2" xfId="17358" xr:uid="{5A3545A4-C5F5-4182-9C50-A0C35E2B2DD9}"/>
    <cellStyle name="Normal 2 2 2 7 2 3" xfId="17359" xr:uid="{B3E7E19B-DFF3-418C-B5FC-CEA100A16BEA}"/>
    <cellStyle name="Normal 2 2 2 7 2_ACT_NIBD EQ" xfId="17360" xr:uid="{B9075D91-7682-48CE-B4E9-6A7D7BBD5433}"/>
    <cellStyle name="Normal 2 2 2 7 3" xfId="17361" xr:uid="{151CCF95-300A-4672-8449-B5130602A212}"/>
    <cellStyle name="Normal 2 2 2 7 4" xfId="17362" xr:uid="{9C1C6B5F-2306-42C9-8E91-6B4E609AA328}"/>
    <cellStyle name="Normal 2 2 2 7 5" xfId="17363" xr:uid="{04021C75-05AB-46FC-84C8-23468B63C1B9}"/>
    <cellStyle name="Normal 2 2 2 7_Act input CF" xfId="17364" xr:uid="{8F57D5CE-17D5-49A7-900F-EEE8CF21ED57}"/>
    <cellStyle name="Normal 2 2 2 8" xfId="17365" xr:uid="{CC96984A-CA63-42D4-9CD8-399FA7B3D896}"/>
    <cellStyle name="Normal 2 2 2 8 2" xfId="17366" xr:uid="{FDB758FB-1DDE-4A61-AD9A-BA356EE4A456}"/>
    <cellStyle name="Normal 2 2 2 8 3" xfId="17367" xr:uid="{A8A7F023-754A-4FC7-9924-E5E6591A20DA}"/>
    <cellStyle name="Normal 2 2 2 8_ACT_NIBD EQ" xfId="17368" xr:uid="{F6E87DFF-60D1-4DD1-A8FE-9F7D61CB0C1B}"/>
    <cellStyle name="Normal 2 2 2 9" xfId="17369" xr:uid="{CA9DCCE0-AD85-4B17-9520-93ACA164E300}"/>
    <cellStyle name="Normal 2 2 2_Act input CF" xfId="17370" xr:uid="{ABED967B-1FA7-4864-BA38-CFFD74598806}"/>
    <cellStyle name="Normal 2 2 20" xfId="17371" xr:uid="{C36639CD-754D-4454-9252-42C2F517B8A3}"/>
    <cellStyle name="Normal 2 2 21" xfId="17372" xr:uid="{5C9ABD64-AF67-4FFF-AEF8-B741B0329AD4}"/>
    <cellStyle name="Normal 2 2 22" xfId="17373" xr:uid="{696C1A41-EF80-4FB7-9F85-B45A976E4066}"/>
    <cellStyle name="Normal 2 2 3" xfId="17374" xr:uid="{B83240A1-0021-47DA-B1B5-2309620A0EF6}"/>
    <cellStyle name="Normal 2 2 3 2" xfId="17375" xr:uid="{40182970-A8B4-4F24-8AE4-1ADA5DDC9FC9}"/>
    <cellStyle name="Normal 2 2 3 2 2" xfId="17376" xr:uid="{652219F6-6B44-4578-85D8-E0BC93112A84}"/>
    <cellStyle name="Normal 2 2 3 2 2 2" xfId="17377" xr:uid="{55DE9EFA-6E7D-465B-B074-CD6C57CE5385}"/>
    <cellStyle name="Normal 2 2 3 2 2 2 2" xfId="17378" xr:uid="{F65C6379-6EBC-4D85-A045-15C3D4795B62}"/>
    <cellStyle name="Normal 2 2 3 2 2 2 2 2" xfId="17379" xr:uid="{B618C248-F254-4955-8F5F-C7C008932168}"/>
    <cellStyle name="Normal 2 2 3 2 2 2 2 3" xfId="17380" xr:uid="{D1F9FE3E-2D12-4C6A-9694-CF50EB2F4461}"/>
    <cellStyle name="Normal 2 2 3 2 2 2 2_ACT_NIBD EQ" xfId="17381" xr:uid="{219FB0AA-77A6-4620-AE34-5BEB818DB5DF}"/>
    <cellStyle name="Normal 2 2 3 2 2 2 3" xfId="17382" xr:uid="{39D20BB8-2B86-4A01-9D26-C4A5A6F61C85}"/>
    <cellStyle name="Normal 2 2 3 2 2 2 4" xfId="17383" xr:uid="{675E00F3-50A1-4464-A549-35E3432A55A5}"/>
    <cellStyle name="Normal 2 2 3 2 2 2 5" xfId="17384" xr:uid="{A5D9EC2B-964B-450A-B204-BCA00CC706AB}"/>
    <cellStyle name="Normal 2 2 3 2 2 2_Act input CF" xfId="17385" xr:uid="{678B25D2-6C8A-42C3-AA5D-6AECE342F3F9}"/>
    <cellStyle name="Normal 2 2 3 2 2 3" xfId="17386" xr:uid="{B5B0D980-F371-4FB0-BEFF-D2025EFA4902}"/>
    <cellStyle name="Normal 2 2 3 2 2 3 2" xfId="17387" xr:uid="{18C07334-5753-428C-B0DA-8A27F020DD0C}"/>
    <cellStyle name="Normal 2 2 3 2 2 3 2 2" xfId="17388" xr:uid="{FC66378E-62DB-47B1-AF72-62A90BA506A9}"/>
    <cellStyle name="Normal 2 2 3 2 2 3 2 3" xfId="17389" xr:uid="{6A38DC8F-9BB0-45A2-B152-18838E7C6FF9}"/>
    <cellStyle name="Normal 2 2 3 2 2 3 2_ACT_NIBD EQ" xfId="17390" xr:uid="{139786C0-8E0C-4DDF-818F-78E843874244}"/>
    <cellStyle name="Normal 2 2 3 2 2 3 3" xfId="17391" xr:uid="{75CCC1A2-8A0D-4F8C-AE63-6B58C465B32A}"/>
    <cellStyle name="Normal 2 2 3 2 2 3 4" xfId="17392" xr:uid="{F32976EA-FD74-4969-A97D-4994C762A9EF}"/>
    <cellStyle name="Normal 2 2 3 2 2 3 5" xfId="17393" xr:uid="{93B4C6B8-F2B7-4B3E-9505-16FED2AA18D0}"/>
    <cellStyle name="Normal 2 2 3 2 2 3_Act input CF" xfId="17394" xr:uid="{17D23764-28E0-4791-8569-686FC32D65C1}"/>
    <cellStyle name="Normal 2 2 3 2 2 4" xfId="17395" xr:uid="{F8858906-9313-46C7-AD72-E03F2F172CFA}"/>
    <cellStyle name="Normal 2 2 3 2 2 4 2" xfId="17396" xr:uid="{290A80AF-4754-467A-8F4C-FB177CB09C1A}"/>
    <cellStyle name="Normal 2 2 3 2 2 4 3" xfId="17397" xr:uid="{CF1589B0-69F7-48B6-909D-6FF4E972D374}"/>
    <cellStyle name="Normal 2 2 3 2 2 4_ACT_NIBD EQ" xfId="17398" xr:uid="{06724A8E-5859-4FD3-B479-0949514F116E}"/>
    <cellStyle name="Normal 2 2 3 2 2 5" xfId="17399" xr:uid="{67020453-0513-4A00-B896-370E4E240E6E}"/>
    <cellStyle name="Normal 2 2 3 2 2 6" xfId="17400" xr:uid="{134F11E1-DD4A-402F-B32E-8A36059E7F88}"/>
    <cellStyle name="Normal 2 2 3 2 2 7" xfId="17401" xr:uid="{DC26AE41-AB5B-46FC-ABC9-BA66364EB13E}"/>
    <cellStyle name="Normal 2 2 3 2 2_Act input CF" xfId="17402" xr:uid="{F545898A-4C60-4685-BE0D-457FAF12CEB9}"/>
    <cellStyle name="Normal 2 2 3 2 3" xfId="17403" xr:uid="{EA1A2080-F6A1-4D7E-A63B-BC7820F8F639}"/>
    <cellStyle name="Normal 2 2 3 2 3 2" xfId="17404" xr:uid="{769238B9-28CA-41F3-BBA8-256C0A09A86E}"/>
    <cellStyle name="Normal 2 2 3 2 3 2 2" xfId="17405" xr:uid="{4CEBA115-7735-48CD-A03B-2FACECE7BE42}"/>
    <cellStyle name="Normal 2 2 3 2 3 2 3" xfId="17406" xr:uid="{8D2B8361-E96A-483F-8463-A0E5F27C3414}"/>
    <cellStyle name="Normal 2 2 3 2 3 2_ACT_NIBD EQ" xfId="17407" xr:uid="{F1208F76-28FE-4C60-8387-3F57887D326A}"/>
    <cellStyle name="Normal 2 2 3 2 3 3" xfId="17408" xr:uid="{E94D4517-60D4-49A8-A3EF-59AABE04B852}"/>
    <cellStyle name="Normal 2 2 3 2 3 4" xfId="17409" xr:uid="{CD7D64BA-3EB6-464F-ADB4-4EA2E06815A0}"/>
    <cellStyle name="Normal 2 2 3 2 3 5" xfId="17410" xr:uid="{91BF9D6C-F5CC-4E6B-B2D6-ED17DC445BD4}"/>
    <cellStyle name="Normal 2 2 3 2 3_Act input CF" xfId="17411" xr:uid="{638E73F7-5BB1-4A1B-91F3-1C92A1AFF951}"/>
    <cellStyle name="Normal 2 2 3 2 4" xfId="17412" xr:uid="{921D7AB4-EAF4-4FE5-8E71-82007A0B5D17}"/>
    <cellStyle name="Normal 2 2 3 2 4 2" xfId="17413" xr:uid="{CB7349C4-EBA7-4743-9D95-05D536461350}"/>
    <cellStyle name="Normal 2 2 3 2 4 2 2" xfId="17414" xr:uid="{11710D1C-891D-44A2-BE12-32D7D2E4B3DB}"/>
    <cellStyle name="Normal 2 2 3 2 4 2 3" xfId="17415" xr:uid="{B4FC7A30-AB4F-4D48-A291-A61761B1C468}"/>
    <cellStyle name="Normal 2 2 3 2 4 2_ACT_NIBD EQ" xfId="17416" xr:uid="{56F185B9-35C0-4659-9CAE-A6DCB2426380}"/>
    <cellStyle name="Normal 2 2 3 2 4 3" xfId="17417" xr:uid="{2588293B-FA51-4436-8DD7-468CAAF39704}"/>
    <cellStyle name="Normal 2 2 3 2 4 4" xfId="17418" xr:uid="{7C13980F-4A17-4119-9525-111B2F117076}"/>
    <cellStyle name="Normal 2 2 3 2 4 5" xfId="17419" xr:uid="{11566168-2EDE-4EA7-B7D9-9C5CE3729191}"/>
    <cellStyle name="Normal 2 2 3 2 4_Act input CF" xfId="17420" xr:uid="{F6797217-BEF3-485D-A550-7292D5AEB621}"/>
    <cellStyle name="Normal 2 2 3 2 5" xfId="17421" xr:uid="{DE35F283-5BA1-4285-A4A9-BA68DAA92E94}"/>
    <cellStyle name="Normal 2 2 3 2 5 2" xfId="17422" xr:uid="{EC3AE055-772D-4361-8FE9-65279B3FA596}"/>
    <cellStyle name="Normal 2 2 3 2 5 3" xfId="17423" xr:uid="{9A9B30C4-C58B-4B07-8E1D-51916FA7709A}"/>
    <cellStyle name="Normal 2 2 3 2 5_ACT_NIBD EQ" xfId="17424" xr:uid="{E5E9EC20-4E59-461D-8AF9-5EB0AA2F4F29}"/>
    <cellStyle name="Normal 2 2 3 2 6" xfId="17425" xr:uid="{4A848AB5-4BC7-4603-801B-92CF1A16A2E2}"/>
    <cellStyle name="Normal 2 2 3 2 7" xfId="17426" xr:uid="{6B84408C-DF4E-48A6-88F4-5AD5CC75E99F}"/>
    <cellStyle name="Normal 2 2 3 2 8" xfId="17427" xr:uid="{3650ADAA-9D18-496A-AA4D-FA0EC30895C2}"/>
    <cellStyle name="Normal 2 2 3 2_Act input CF" xfId="17428" xr:uid="{FBEA956F-66A5-4276-B996-6B029553FBFB}"/>
    <cellStyle name="Normal 2 2 3 3" xfId="17429" xr:uid="{3C8C7169-F0DE-4E10-915B-E2792BE2310F}"/>
    <cellStyle name="Normal 2 2 3 3 2" xfId="17430" xr:uid="{C29A3D76-31ED-47E1-A95C-EA7849130746}"/>
    <cellStyle name="Normal 2 2 3 3 2 2" xfId="17431" xr:uid="{67A567CC-9F8B-424D-BFFC-DE63F1B15FCC}"/>
    <cellStyle name="Normal 2 2 3 3 2 2 2" xfId="17432" xr:uid="{CFD9BAED-0FBA-41FB-926C-3949A24DC42B}"/>
    <cellStyle name="Normal 2 2 3 3 2 2 3" xfId="17433" xr:uid="{E226587F-F499-4BBB-8A45-88AAD81BC8FB}"/>
    <cellStyle name="Normal 2 2 3 3 2 2_ACT_NIBD EQ" xfId="17434" xr:uid="{C5E08FEC-E908-4C07-868F-7B0D2672D072}"/>
    <cellStyle name="Normal 2 2 3 3 2 3" xfId="17435" xr:uid="{1C755516-2FBC-4E73-B898-285569B2FAFC}"/>
    <cellStyle name="Normal 2 2 3 3 2 4" xfId="17436" xr:uid="{571B7749-F999-497E-98A3-8C34D7D43A85}"/>
    <cellStyle name="Normal 2 2 3 3 2 5" xfId="17437" xr:uid="{CBE950EF-E3EA-4FBC-988A-3F984AD9BFC8}"/>
    <cellStyle name="Normal 2 2 3 3 2_Act input CF" xfId="17438" xr:uid="{6C97D745-1EE6-43AC-AB98-44118273DC5A}"/>
    <cellStyle name="Normal 2 2 3 3 3" xfId="17439" xr:uid="{5F57FEA6-0ED7-42C1-84A9-A149FF803C6E}"/>
    <cellStyle name="Normal 2 2 3 3 3 2" xfId="17440" xr:uid="{5DACD0D8-1E9C-427C-9527-0BFA736F83D2}"/>
    <cellStyle name="Normal 2 2 3 3 3 2 2" xfId="17441" xr:uid="{E390920E-585B-4F40-B098-E60D09C5F7FF}"/>
    <cellStyle name="Normal 2 2 3 3 3 2 3" xfId="17442" xr:uid="{8BB0FE6C-F64B-4408-B4AE-56D2FE8743C4}"/>
    <cellStyle name="Normal 2 2 3 3 3 2_ACT_NIBD EQ" xfId="17443" xr:uid="{C3BEA027-19E9-4D00-8573-C2CD6A4B8BB5}"/>
    <cellStyle name="Normal 2 2 3 3 3 3" xfId="17444" xr:uid="{A394E596-8415-4BB8-9A01-29E64C03A95C}"/>
    <cellStyle name="Normal 2 2 3 3 3 4" xfId="17445" xr:uid="{637AECD8-B365-4DFD-A6B0-F2DA2812BBB5}"/>
    <cellStyle name="Normal 2 2 3 3 3 5" xfId="17446" xr:uid="{E9D836AA-191B-4018-9409-9DEB264AB514}"/>
    <cellStyle name="Normal 2 2 3 3 3_Act input CF" xfId="17447" xr:uid="{CE5A77DD-1E44-4F9A-9887-9BEFB5BE0226}"/>
    <cellStyle name="Normal 2 2 3 3 4" xfId="17448" xr:uid="{6F3CDEA7-A59F-4287-9AA6-7E6A014059C5}"/>
    <cellStyle name="Normal 2 2 3 3 4 2" xfId="17449" xr:uid="{C24D4C58-1214-48A3-B907-82F05F8EC678}"/>
    <cellStyle name="Normal 2 2 3 3 4 3" xfId="17450" xr:uid="{BF5E616B-1845-4059-9B8C-490F9F5ABC17}"/>
    <cellStyle name="Normal 2 2 3 3 4_ACT_NIBD EQ" xfId="17451" xr:uid="{E7E5E14C-4636-44D1-AE45-450939BDFF84}"/>
    <cellStyle name="Normal 2 2 3 3 5" xfId="17452" xr:uid="{2B04629F-06A0-49C8-8C25-DFE5A8756EB3}"/>
    <cellStyle name="Normal 2 2 3 3 6" xfId="17453" xr:uid="{27805A96-4184-4716-AED6-2DC49FE466AE}"/>
    <cellStyle name="Normal 2 2 3 3 7" xfId="17454" xr:uid="{65538684-70DA-483A-ADC2-9B329AD76055}"/>
    <cellStyle name="Normal 2 2 3 3_Act input CF" xfId="17455" xr:uid="{99950F5E-979C-4EC2-A078-39CF536561E7}"/>
    <cellStyle name="Normal 2 2 3 4" xfId="17456" xr:uid="{85209DD0-5299-411D-9BA3-180B067D91B9}"/>
    <cellStyle name="Normal 2 2 3 4 2" xfId="17457" xr:uid="{64DDA160-A704-484F-99BF-C7D0F0462F1E}"/>
    <cellStyle name="Normal 2 2 3 4 2 2" xfId="17458" xr:uid="{808D8268-25B2-403E-8700-16942D5F79AC}"/>
    <cellStyle name="Normal 2 2 3 4 2 3" xfId="17459" xr:uid="{B268DA08-34AE-4CAA-A6EB-C44AC681D64B}"/>
    <cellStyle name="Normal 2 2 3 4 2_ACT_NIBD EQ" xfId="17460" xr:uid="{84435A18-0C2A-42B6-81FD-F7078ED726DB}"/>
    <cellStyle name="Normal 2 2 3 4 3" xfId="17461" xr:uid="{F93FCDEF-C186-4303-90E6-92FF91533627}"/>
    <cellStyle name="Normal 2 2 3 4 4" xfId="17462" xr:uid="{67F6D5BB-0D57-44AC-98E0-D28C704C806E}"/>
    <cellStyle name="Normal 2 2 3 4 5" xfId="17463" xr:uid="{831629F6-02B1-47CD-ACA4-1BB3B754E689}"/>
    <cellStyle name="Normal 2 2 3 4_Act input CF" xfId="17464" xr:uid="{685F2500-C466-4DB3-A871-737995951CB1}"/>
    <cellStyle name="Normal 2 2 3 5" xfId="17465" xr:uid="{8EACC77B-966B-45B4-8384-112746EFCA82}"/>
    <cellStyle name="Normal 2 2 3 5 2" xfId="17466" xr:uid="{43AFE31C-F550-462B-BD4D-0FD506FA9E49}"/>
    <cellStyle name="Normal 2 2 3 5 2 2" xfId="17467" xr:uid="{4F92EF99-A5BF-43F3-A700-F00260B17017}"/>
    <cellStyle name="Normal 2 2 3 5 2 3" xfId="17468" xr:uid="{1DCD512E-4E0B-4B80-83B8-15C5278A88E8}"/>
    <cellStyle name="Normal 2 2 3 5 2_ACT_NIBD EQ" xfId="17469" xr:uid="{471595CF-982E-4F10-B214-3EF3A60D4D35}"/>
    <cellStyle name="Normal 2 2 3 5 3" xfId="17470" xr:uid="{29C47431-A8C0-4720-BE9C-606700459951}"/>
    <cellStyle name="Normal 2 2 3 5 4" xfId="17471" xr:uid="{6BE35A1E-A3C6-4F40-946A-9FC863F26968}"/>
    <cellStyle name="Normal 2 2 3 5 5" xfId="17472" xr:uid="{970A8062-98D2-4D1C-969C-6D3C7D2AD7B8}"/>
    <cellStyle name="Normal 2 2 3 5_Act input CF" xfId="17473" xr:uid="{BF7263D3-FC3B-498F-9562-3F96B6ACD4B1}"/>
    <cellStyle name="Normal 2 2 3 6" xfId="17474" xr:uid="{523719C3-F32E-48BE-B3E6-79D971DEFB05}"/>
    <cellStyle name="Normal 2 2 3 6 2" xfId="17475" xr:uid="{9625B600-B7CF-45E1-9318-B5C3F98341F9}"/>
    <cellStyle name="Normal 2 2 3 6 3" xfId="17476" xr:uid="{9B187653-3340-48AE-9734-BA7CFD7A0340}"/>
    <cellStyle name="Normal 2 2 3 6_ACT_NIBD EQ" xfId="17477" xr:uid="{DF27971E-6CA8-42AA-AE2E-BFA71FCBC67C}"/>
    <cellStyle name="Normal 2 2 3 7" xfId="17478" xr:uid="{5A9E8525-EA3B-4C92-AFCB-EFA18A447873}"/>
    <cellStyle name="Normal 2 2 3 8" xfId="17479" xr:uid="{26D7D5F9-6116-427E-8B9E-61DFA2FFF7AD}"/>
    <cellStyle name="Normal 2 2 3 9" xfId="17480" xr:uid="{769534A4-2D39-4755-8746-B01A5FBA1587}"/>
    <cellStyle name="Normal 2 2 3_Act input CF" xfId="17481" xr:uid="{79B4F2C6-D06B-4477-870A-EB35A7D0B847}"/>
    <cellStyle name="Normal 2 2 4" xfId="17482" xr:uid="{724BE3F1-E788-4B6D-A453-C928448E0326}"/>
    <cellStyle name="Normal 2 2 4 2" xfId="17483" xr:uid="{6AEB2A1A-2E0E-4454-9617-2055AB009735}"/>
    <cellStyle name="Normal 2 2 4 2 2" xfId="17484" xr:uid="{ADD6362A-C73D-41A5-A559-A2D7F40B7738}"/>
    <cellStyle name="Normal 2 2 4 2 2 2" xfId="17485" xr:uid="{EEBED50B-41E5-4F14-9401-E880125C2A44}"/>
    <cellStyle name="Normal 2 2 4 2 2 2 2" xfId="17486" xr:uid="{8E205032-429E-4D89-8F0F-D8DA326BBED7}"/>
    <cellStyle name="Normal 2 2 4 2 2 2 2 2" xfId="17487" xr:uid="{83C181B8-9604-4E57-80D9-A932E106F8DC}"/>
    <cellStyle name="Normal 2 2 4 2 2 2 2 3" xfId="17488" xr:uid="{3BE03DDB-07D0-4B91-B320-EB566E3869BD}"/>
    <cellStyle name="Normal 2 2 4 2 2 2 2_ACT_NIBD EQ" xfId="17489" xr:uid="{04080D29-4DED-4557-A5B8-3B2F42D2C0FA}"/>
    <cellStyle name="Normal 2 2 4 2 2 2 3" xfId="17490" xr:uid="{3649C9C1-87D8-4C61-B9B5-7440D89130DC}"/>
    <cellStyle name="Normal 2 2 4 2 2 2 4" xfId="17491" xr:uid="{147D10E3-4891-474E-9DBE-647A2B370071}"/>
    <cellStyle name="Normal 2 2 4 2 2 2 5" xfId="17492" xr:uid="{33C310E8-6358-4882-A90E-156226A49524}"/>
    <cellStyle name="Normal 2 2 4 2 2 2_Act input CF" xfId="17493" xr:uid="{8B3DEACA-0807-49CA-9EE9-35BEAD0DF568}"/>
    <cellStyle name="Normal 2 2 4 2 2 3" xfId="17494" xr:uid="{DAD4BABD-8D68-4E56-82B4-C8B6362421EB}"/>
    <cellStyle name="Normal 2 2 4 2 2 3 2" xfId="17495" xr:uid="{D6255CD7-42B1-4AE5-86CD-56CDEB4A0905}"/>
    <cellStyle name="Normal 2 2 4 2 2 3 2 2" xfId="17496" xr:uid="{8DE13011-5BE8-49CD-895F-53F88426036B}"/>
    <cellStyle name="Normal 2 2 4 2 2 3 2 3" xfId="17497" xr:uid="{7BA843ED-C744-4446-A76B-6B853C21693D}"/>
    <cellStyle name="Normal 2 2 4 2 2 3 2_ACT_NIBD EQ" xfId="17498" xr:uid="{0D6EAA3C-8B93-48B8-833C-0F9D96A6EF4B}"/>
    <cellStyle name="Normal 2 2 4 2 2 3 3" xfId="17499" xr:uid="{576D13A5-2006-47C6-A50C-8C97C31AA33A}"/>
    <cellStyle name="Normal 2 2 4 2 2 3 4" xfId="17500" xr:uid="{1FECFE78-6E88-4957-87BF-DEF5D8655679}"/>
    <cellStyle name="Normal 2 2 4 2 2 3 5" xfId="17501" xr:uid="{6603AED4-6DEF-4904-ACD8-453E77B103EA}"/>
    <cellStyle name="Normal 2 2 4 2 2 3_Act input CF" xfId="17502" xr:uid="{F8F4A311-F2B8-4BC7-A119-7F61577FC656}"/>
    <cellStyle name="Normal 2 2 4 2 2 4" xfId="17503" xr:uid="{189EC1B7-B9E3-4B87-8CB1-FEC90B3AF6ED}"/>
    <cellStyle name="Normal 2 2 4 2 2 4 2" xfId="17504" xr:uid="{CD647F51-F59C-4721-8D74-11C8F6D91D07}"/>
    <cellStyle name="Normal 2 2 4 2 2 4 3" xfId="17505" xr:uid="{EB2A84DD-3FEF-4514-887D-95FEE8EB0048}"/>
    <cellStyle name="Normal 2 2 4 2 2 4_ACT_NIBD EQ" xfId="17506" xr:uid="{3B7E9E98-1DA7-46BB-9168-7867B34A0118}"/>
    <cellStyle name="Normal 2 2 4 2 2 5" xfId="17507" xr:uid="{4F87257D-E245-40F4-8EB1-DEC3489986DA}"/>
    <cellStyle name="Normal 2 2 4 2 2 6" xfId="17508" xr:uid="{C7E082B6-C913-46AC-B333-B9B9DB8CD124}"/>
    <cellStyle name="Normal 2 2 4 2 2 7" xfId="17509" xr:uid="{1A85DF97-B13E-4A53-B5E0-0C35CF9B5C00}"/>
    <cellStyle name="Normal 2 2 4 2 2_Act input CF" xfId="17510" xr:uid="{64FBD60B-8308-4715-B46A-EEEBEBC0A601}"/>
    <cellStyle name="Normal 2 2 4 2 3" xfId="17511" xr:uid="{C391CA62-A6BD-4FB7-AF26-24BBA9701B60}"/>
    <cellStyle name="Normal 2 2 4 2 3 2" xfId="17512" xr:uid="{8D0070E7-1030-4BB9-8C95-74F31236C23C}"/>
    <cellStyle name="Normal 2 2 4 2 3 2 2" xfId="17513" xr:uid="{744DC9CD-1149-46CC-B598-67EF96B32C30}"/>
    <cellStyle name="Normal 2 2 4 2 3 2 3" xfId="17514" xr:uid="{3D9D1567-33D5-4866-92D4-87FBFDB0592D}"/>
    <cellStyle name="Normal 2 2 4 2 3 2_ACT_NIBD EQ" xfId="17515" xr:uid="{F0F71C3E-4C65-4D8A-8B25-F39945855661}"/>
    <cellStyle name="Normal 2 2 4 2 3 3" xfId="17516" xr:uid="{6F48CB42-3A1A-46C6-A52E-E7A2DAAA700F}"/>
    <cellStyle name="Normal 2 2 4 2 3 4" xfId="17517" xr:uid="{4024283B-64C1-4640-B225-3090D0991458}"/>
    <cellStyle name="Normal 2 2 4 2 3 5" xfId="17518" xr:uid="{5B7B8A12-256F-4EA2-89D7-B5BB8C455CB6}"/>
    <cellStyle name="Normal 2 2 4 2 3_Act input CF" xfId="17519" xr:uid="{B3031C65-A0D0-4220-9E85-3AA5182B49FA}"/>
    <cellStyle name="Normal 2 2 4 2 4" xfId="17520" xr:uid="{3425BF36-B41D-4471-920C-E8AC4AD1B86C}"/>
    <cellStyle name="Normal 2 2 4 2 4 2" xfId="17521" xr:uid="{389A855A-9F4D-4F56-A464-103A3A1F3190}"/>
    <cellStyle name="Normal 2 2 4 2 4 2 2" xfId="17522" xr:uid="{8FA86969-D366-429F-8BC2-E3348F27B54B}"/>
    <cellStyle name="Normal 2 2 4 2 4 2 3" xfId="17523" xr:uid="{FEDA29ED-D2C0-4840-AE16-3473A9302EC9}"/>
    <cellStyle name="Normal 2 2 4 2 4 2_ACT_NIBD EQ" xfId="17524" xr:uid="{512B9C5A-A6E9-4955-BE94-AB880A557F69}"/>
    <cellStyle name="Normal 2 2 4 2 4 3" xfId="17525" xr:uid="{A8466DF0-29A4-460D-8CEA-8F07D48E0A04}"/>
    <cellStyle name="Normal 2 2 4 2 4 4" xfId="17526" xr:uid="{7A7831C5-6340-4CC2-B5C3-D599741AD60B}"/>
    <cellStyle name="Normal 2 2 4 2 4 5" xfId="17527" xr:uid="{0CF401FF-A4CB-467A-95AC-120652F1920C}"/>
    <cellStyle name="Normal 2 2 4 2 4_Act input CF" xfId="17528" xr:uid="{90218B18-AC4A-42F0-B8D9-AD0D8698886D}"/>
    <cellStyle name="Normal 2 2 4 2 5" xfId="17529" xr:uid="{0F25E55C-5518-40A4-ABFE-8D2898078894}"/>
    <cellStyle name="Normal 2 2 4 2 5 2" xfId="17530" xr:uid="{55CEFC63-88DB-4D04-B64B-A63FB81B37D4}"/>
    <cellStyle name="Normal 2 2 4 2 5 3" xfId="17531" xr:uid="{365ACF65-6F9A-4404-9857-2BECF9840192}"/>
    <cellStyle name="Normal 2 2 4 2 5_ACT_NIBD EQ" xfId="17532" xr:uid="{63DE7159-FA27-4979-9736-85BB7D53A176}"/>
    <cellStyle name="Normal 2 2 4 2 6" xfId="17533" xr:uid="{AA4F2455-F958-40EF-A679-5532F76EB218}"/>
    <cellStyle name="Normal 2 2 4 2 7" xfId="17534" xr:uid="{89F76274-EFED-4E72-B668-6624F73F2124}"/>
    <cellStyle name="Normal 2 2 4 2 8" xfId="17535" xr:uid="{312484FF-7568-499F-B16C-F61ECFA1061A}"/>
    <cellStyle name="Normal 2 2 4 2_Act input CF" xfId="17536" xr:uid="{55DC6AAD-6FB9-46ED-9C36-7FA23C3F948C}"/>
    <cellStyle name="Normal 2 2 4 3" xfId="17537" xr:uid="{0D8A4F56-0F1B-4406-A9FA-641EA8AB4936}"/>
    <cellStyle name="Normal 2 2 4 3 2" xfId="17538" xr:uid="{00B89837-A4B2-4103-B4D9-C3A77D344312}"/>
    <cellStyle name="Normal 2 2 4 3 2 2" xfId="17539" xr:uid="{57CB9D58-EE3D-46F8-94C1-9FAB7E69403D}"/>
    <cellStyle name="Normal 2 2 4 3 2 2 2" xfId="17540" xr:uid="{29F035F3-1066-4E5D-821C-0AFCA5FB5380}"/>
    <cellStyle name="Normal 2 2 4 3 2 2 3" xfId="17541" xr:uid="{F66A39FE-7584-4D74-8180-2C2DDA12DB2E}"/>
    <cellStyle name="Normal 2 2 4 3 2 2_ACT_NIBD EQ" xfId="17542" xr:uid="{35F9129C-DD50-418E-93C8-54461509DFF8}"/>
    <cellStyle name="Normal 2 2 4 3 2 3" xfId="17543" xr:uid="{F89C0EE7-8ACD-488B-8879-48B503C16367}"/>
    <cellStyle name="Normal 2 2 4 3 2 4" xfId="17544" xr:uid="{EA1511DA-5FF5-43FC-9431-38754868FEC8}"/>
    <cellStyle name="Normal 2 2 4 3 2 5" xfId="17545" xr:uid="{D252AF0E-BAD8-43AC-97D7-763C2A237647}"/>
    <cellStyle name="Normal 2 2 4 3 2_Act input CF" xfId="17546" xr:uid="{B4CC329D-DD19-44C3-87A7-FE2AD5B995CE}"/>
    <cellStyle name="Normal 2 2 4 3 3" xfId="17547" xr:uid="{1093042B-9880-4205-9D7A-F559ED78A5C9}"/>
    <cellStyle name="Normal 2 2 4 3 3 2" xfId="17548" xr:uid="{0097780E-1C21-4026-87DD-648488CEB804}"/>
    <cellStyle name="Normal 2 2 4 3 3 2 2" xfId="17549" xr:uid="{182DA48F-3A51-4D2C-9181-D67D7419811F}"/>
    <cellStyle name="Normal 2 2 4 3 3 2 3" xfId="17550" xr:uid="{884B7B49-26B4-4436-BBA8-DD87E1A8B0C0}"/>
    <cellStyle name="Normal 2 2 4 3 3 2_ACT_NIBD EQ" xfId="17551" xr:uid="{D8D80707-0F66-4CEA-8F0D-EBD1742058CB}"/>
    <cellStyle name="Normal 2 2 4 3 3 3" xfId="17552" xr:uid="{0DE9B250-B57E-47AC-B2AE-E2CBFE59F28D}"/>
    <cellStyle name="Normal 2 2 4 3 3 4" xfId="17553" xr:uid="{53D80312-D07F-44F6-AF9E-D29AAACC07AD}"/>
    <cellStyle name="Normal 2 2 4 3 3 5" xfId="17554" xr:uid="{1E3DAF11-115B-464B-9347-EBD5FBE85E7C}"/>
    <cellStyle name="Normal 2 2 4 3 3_Act input CF" xfId="17555" xr:uid="{F1488B55-5C35-4523-9CCE-FFD50DC0B925}"/>
    <cellStyle name="Normal 2 2 4 3 4" xfId="17556" xr:uid="{597CC312-2F31-4A7F-96BB-ABDB7C27F512}"/>
    <cellStyle name="Normal 2 2 4 3 4 2" xfId="17557" xr:uid="{2917BE3C-B57B-4133-A0EB-7E7B563F5BF8}"/>
    <cellStyle name="Normal 2 2 4 3 4 3" xfId="17558" xr:uid="{03342B8C-EBF0-41EC-B348-99DC8AA2648D}"/>
    <cellStyle name="Normal 2 2 4 3 4_ACT_NIBD EQ" xfId="17559" xr:uid="{31C17410-FD5D-4D26-B1AF-19793503A197}"/>
    <cellStyle name="Normal 2 2 4 3 5" xfId="17560" xr:uid="{CB042818-2934-499D-A4CB-DAD823BC33F3}"/>
    <cellStyle name="Normal 2 2 4 3 6" xfId="17561" xr:uid="{D2C8EE4C-0A71-41C8-99D8-F8C4368B2E70}"/>
    <cellStyle name="Normal 2 2 4 3 7" xfId="17562" xr:uid="{26DF6DDC-91BF-407C-9216-72AC5AB9B52A}"/>
    <cellStyle name="Normal 2 2 4 3_Act input CF" xfId="17563" xr:uid="{71B8012D-C244-4179-8309-0A11C98FC3DC}"/>
    <cellStyle name="Normal 2 2 4 4" xfId="17564" xr:uid="{018DD823-C99A-47C5-B6A4-CFE4F9AC1206}"/>
    <cellStyle name="Normal 2 2 4 4 2" xfId="17565" xr:uid="{FE8CE48A-3983-4B92-A6D9-E16B3EECDF29}"/>
    <cellStyle name="Normal 2 2 4 4 2 2" xfId="17566" xr:uid="{8D1E4784-B5F2-4962-BC98-C0BE49E04EA2}"/>
    <cellStyle name="Normal 2 2 4 4 2 3" xfId="17567" xr:uid="{FA68F600-3EDF-4DDE-A086-D6F8981FD1A9}"/>
    <cellStyle name="Normal 2 2 4 4 2_ACT_NIBD EQ" xfId="17568" xr:uid="{5B695632-31C9-402F-BCA0-FAEB9317C179}"/>
    <cellStyle name="Normal 2 2 4 4 3" xfId="17569" xr:uid="{1ED68993-C50F-4779-9BCF-33E1B32F8F79}"/>
    <cellStyle name="Normal 2 2 4 4 4" xfId="17570" xr:uid="{66B2FA0B-EDC0-462D-9E73-99597995B244}"/>
    <cellStyle name="Normal 2 2 4 4 5" xfId="17571" xr:uid="{D7B67FB5-C945-4D05-BB12-90A6C3723A3A}"/>
    <cellStyle name="Normal 2 2 4 4_Act input CF" xfId="17572" xr:uid="{DDB2EA81-921F-45B7-93E4-633A05B21A00}"/>
    <cellStyle name="Normal 2 2 4 5" xfId="17573" xr:uid="{3E0FD6D4-6F69-479B-BC2D-6CA736AC6A53}"/>
    <cellStyle name="Normal 2 2 4 5 2" xfId="17574" xr:uid="{31443A5A-5D49-4D98-92B0-398F0D22AF0E}"/>
    <cellStyle name="Normal 2 2 4 5 2 2" xfId="17575" xr:uid="{D2CCE4EC-114F-4130-8186-93FCC0BC9AC6}"/>
    <cellStyle name="Normal 2 2 4 5 2 3" xfId="17576" xr:uid="{AD818CBA-1065-4DB0-BE30-B8769CD6A65A}"/>
    <cellStyle name="Normal 2 2 4 5 2_ACT_NIBD EQ" xfId="17577" xr:uid="{0B7FE3C0-FCC1-4013-A691-CC0668A8495A}"/>
    <cellStyle name="Normal 2 2 4 5 3" xfId="17578" xr:uid="{B2ECCAA6-015B-4BCE-8CEC-CE7780F7C376}"/>
    <cellStyle name="Normal 2 2 4 5 4" xfId="17579" xr:uid="{267ADBD8-24E3-477B-AE61-EFA6584080B6}"/>
    <cellStyle name="Normal 2 2 4 5 5" xfId="17580" xr:uid="{73D65E78-C6B4-4314-8AE0-E6644DC88F5C}"/>
    <cellStyle name="Normal 2 2 4 5_Act input CF" xfId="17581" xr:uid="{0D8F3269-F59C-4963-BD5C-F9484BFCE829}"/>
    <cellStyle name="Normal 2 2 4 6" xfId="17582" xr:uid="{DD02DC5C-6B21-4D73-AA3A-5B0AD6484253}"/>
    <cellStyle name="Normal 2 2 4 6 2" xfId="17583" xr:uid="{D5339628-8104-4AC1-9010-D6378DF9D00B}"/>
    <cellStyle name="Normal 2 2 4 6 3" xfId="17584" xr:uid="{4445729D-C82E-4C11-BB2D-3016E0FE99AD}"/>
    <cellStyle name="Normal 2 2 4 6_ACT_NIBD EQ" xfId="17585" xr:uid="{75FD51D9-2403-452B-8D3A-1F1B3FEB7D2A}"/>
    <cellStyle name="Normal 2 2 4 7" xfId="17586" xr:uid="{5DBD283C-2275-4234-884C-A176F7C86C60}"/>
    <cellStyle name="Normal 2 2 4 8" xfId="17587" xr:uid="{FC384F16-6F9D-4F18-BA52-8999AF9B9F3C}"/>
    <cellStyle name="Normal 2 2 4 9" xfId="17588" xr:uid="{B18A33BE-638F-4269-AAA5-CD1BEF537A9C}"/>
    <cellStyle name="Normal 2 2 4_Act input CF" xfId="17589" xr:uid="{BD4EF2CE-10D3-4DB0-89D2-CC0E9E5A4E68}"/>
    <cellStyle name="Normal 2 2 5" xfId="17590" xr:uid="{5D7BD22A-3A6F-4B74-BB8E-99B124889DBC}"/>
    <cellStyle name="Normal 2 2 5 2" xfId="17591" xr:uid="{FE78C8CC-4EAE-4254-8EC0-E44A84C5B49D}"/>
    <cellStyle name="Normal 2 2 5 2 2" xfId="17592" xr:uid="{E0CBA4E9-168C-41E3-A457-2C3250AEADED}"/>
    <cellStyle name="Normal 2 2 5 2 2 2" xfId="17593" xr:uid="{2138A006-A4EC-4919-9605-A0ED5D44FAC9}"/>
    <cellStyle name="Normal 2 2 5 2 2 2 2" xfId="17594" xr:uid="{3892BC8B-7112-49B0-BB0C-D84415785E38}"/>
    <cellStyle name="Normal 2 2 5 2 2 2 3" xfId="17595" xr:uid="{0B2905B8-E19C-4319-854B-12FC827C6710}"/>
    <cellStyle name="Normal 2 2 5 2 2 2_ACT_NIBD EQ" xfId="17596" xr:uid="{B923A1F0-C614-41A0-891C-7E7D61626B0B}"/>
    <cellStyle name="Normal 2 2 5 2 2 3" xfId="17597" xr:uid="{C3184758-186B-433A-9CC3-C35E3B9AF74C}"/>
    <cellStyle name="Normal 2 2 5 2 2 4" xfId="17598" xr:uid="{7DAD817A-141D-4AF5-B6CA-35245F081AE3}"/>
    <cellStyle name="Normal 2 2 5 2 2 5" xfId="17599" xr:uid="{9D1B7244-D4DB-4D36-89FC-123B5FE5C849}"/>
    <cellStyle name="Normal 2 2 5 2 2_Act input CF" xfId="17600" xr:uid="{D34587EF-8CEA-4087-A213-D5A32751EE30}"/>
    <cellStyle name="Normal 2 2 5 2 3" xfId="17601" xr:uid="{5D2D5445-89E5-4CE3-A4F0-A1A8101EF508}"/>
    <cellStyle name="Normal 2 2 5 2 3 2" xfId="17602" xr:uid="{5849D094-E681-4D81-88EC-64C32F7E564E}"/>
    <cellStyle name="Normal 2 2 5 2 3 2 2" xfId="17603" xr:uid="{04FFCF23-8036-489E-91FD-B07DCFF8A861}"/>
    <cellStyle name="Normal 2 2 5 2 3 2 3" xfId="17604" xr:uid="{01B55368-5E62-4B3E-B8AD-F1838C8485A0}"/>
    <cellStyle name="Normal 2 2 5 2 3 2_ACT_NIBD EQ" xfId="17605" xr:uid="{EB829AD6-D63C-4464-BFDF-F7F017E35EF3}"/>
    <cellStyle name="Normal 2 2 5 2 3 3" xfId="17606" xr:uid="{3ABB9E62-9621-4003-9991-7897FDC9C076}"/>
    <cellStyle name="Normal 2 2 5 2 3 4" xfId="17607" xr:uid="{7B0F365B-FE41-4A55-A4EA-4A82493D0598}"/>
    <cellStyle name="Normal 2 2 5 2 3 5" xfId="17608" xr:uid="{859E6C9D-8292-4B10-924C-AC4B6C3DDCF9}"/>
    <cellStyle name="Normal 2 2 5 2 3_Act input CF" xfId="17609" xr:uid="{2C373CF5-073D-4DBF-A00A-EF64EB72AA3C}"/>
    <cellStyle name="Normal 2 2 5 2 4" xfId="17610" xr:uid="{358CD5AC-00D0-4479-A587-EC2DA3FB8778}"/>
    <cellStyle name="Normal 2 2 5 2 4 2" xfId="17611" xr:uid="{EBEBFD40-CE14-4FEA-AFA7-5D1B1D558C95}"/>
    <cellStyle name="Normal 2 2 5 2 4 3" xfId="17612" xr:uid="{F7CB1512-6DD5-407A-833F-A9D29F334043}"/>
    <cellStyle name="Normal 2 2 5 2 4_ACT_NIBD EQ" xfId="17613" xr:uid="{558EC5F6-B04A-4910-A03F-67D0058FE0E1}"/>
    <cellStyle name="Normal 2 2 5 2 5" xfId="17614" xr:uid="{6FB078C4-7CB2-466D-9FA3-179058426C52}"/>
    <cellStyle name="Normal 2 2 5 2 6" xfId="17615" xr:uid="{18AA1E61-579C-442B-B8B2-CC85C3166267}"/>
    <cellStyle name="Normal 2 2 5 2 7" xfId="17616" xr:uid="{E0320BD9-FA26-4F14-9767-030A359FA31C}"/>
    <cellStyle name="Normal 2 2 5 2_Act input CF" xfId="17617" xr:uid="{535FABFD-C524-47F1-8F7C-D8E6345C26E0}"/>
    <cellStyle name="Normal 2 2 5 3" xfId="17618" xr:uid="{88EF0875-CADF-46A6-8246-60B52F0CE281}"/>
    <cellStyle name="Normal 2 2 5 3 2" xfId="17619" xr:uid="{7BC5B0C7-C5D3-4F76-8F3D-9D2599D19C4A}"/>
    <cellStyle name="Normal 2 2 5 3 2 2" xfId="17620" xr:uid="{ED5BF859-6A70-4A2C-AF34-2439A7FC4724}"/>
    <cellStyle name="Normal 2 2 5 3 2 3" xfId="17621" xr:uid="{06924458-016E-4FED-9D2E-2773129BF356}"/>
    <cellStyle name="Normal 2 2 5 3 2_ACT_NIBD EQ" xfId="17622" xr:uid="{A295B334-9698-4B8D-BE25-C78071268C3F}"/>
    <cellStyle name="Normal 2 2 5 3 3" xfId="17623" xr:uid="{FFE7EC96-1A48-4313-A570-BB6AFB2FA5E9}"/>
    <cellStyle name="Normal 2 2 5 3 4" xfId="17624" xr:uid="{BB355AF6-66B7-4F7F-9F46-7FCAD38C1AB6}"/>
    <cellStyle name="Normal 2 2 5 3 5" xfId="17625" xr:uid="{E235D34E-C1CF-4C44-8381-FD5B1CE6B387}"/>
    <cellStyle name="Normal 2 2 5 3_Act input CF" xfId="17626" xr:uid="{93783A2D-854A-4260-B915-BB14633EF9DF}"/>
    <cellStyle name="Normal 2 2 5 4" xfId="17627" xr:uid="{5ECEF6E8-BA4A-4E2F-8292-E4CC6F513E4A}"/>
    <cellStyle name="Normal 2 2 5 4 2" xfId="17628" xr:uid="{601FEE44-DE35-43DC-8404-281D58E8DB2F}"/>
    <cellStyle name="Normal 2 2 5 4 2 2" xfId="17629" xr:uid="{90A13F0D-6ABD-4FFD-96C0-259C290B4CED}"/>
    <cellStyle name="Normal 2 2 5 4 2 3" xfId="17630" xr:uid="{4BF32149-A4E7-4ED2-AE02-67A54D00B12B}"/>
    <cellStyle name="Normal 2 2 5 4 2_ACT_NIBD EQ" xfId="17631" xr:uid="{C3357B96-F69C-42DB-B4B2-3467C414D147}"/>
    <cellStyle name="Normal 2 2 5 4 3" xfId="17632" xr:uid="{9959AFFE-B239-4C4C-95CF-AB18FCDAFA5E}"/>
    <cellStyle name="Normal 2 2 5 4 4" xfId="17633" xr:uid="{438AEEE9-00AF-42B7-A96F-901BD07D9FE1}"/>
    <cellStyle name="Normal 2 2 5 4 5" xfId="17634" xr:uid="{872DF3F7-851A-4003-8F67-6CCD9CF90BDD}"/>
    <cellStyle name="Normal 2 2 5 4_Act input CF" xfId="17635" xr:uid="{44D7E05F-C394-4F34-9022-CA7E9479A2BD}"/>
    <cellStyle name="Normal 2 2 5 5" xfId="17636" xr:uid="{B4EAB2EA-345D-4478-BF20-E15AD465EA6F}"/>
    <cellStyle name="Normal 2 2 5 5 2" xfId="17637" xr:uid="{D4AA0A74-EC84-4E3C-8603-5CD6D4682BD5}"/>
    <cellStyle name="Normal 2 2 5 5 3" xfId="17638" xr:uid="{BB340839-87C2-4B99-A655-554B73EE4DD9}"/>
    <cellStyle name="Normal 2 2 5 5_ACT_NIBD EQ" xfId="17639" xr:uid="{06CEB6CF-82A7-4E3A-A028-72DE4AFB2393}"/>
    <cellStyle name="Normal 2 2 5 6" xfId="17640" xr:uid="{75256F03-9B24-4FD6-AA67-ADB8FDA48BAD}"/>
    <cellStyle name="Normal 2 2 5 7" xfId="17641" xr:uid="{272C81F0-29CB-4D01-9136-0067032B4EC7}"/>
    <cellStyle name="Normal 2 2 5 8" xfId="17642" xr:uid="{E3035831-EF28-4289-B5C4-1D8F0C088A92}"/>
    <cellStyle name="Normal 2 2 5_Act input CF" xfId="17643" xr:uid="{DD8A5E96-FE14-40B7-9CF2-D2C752EEAEB6}"/>
    <cellStyle name="Normal 2 2 6" xfId="17644" xr:uid="{1532E042-F902-4C9F-B3E3-347E923EFEFF}"/>
    <cellStyle name="Normal 2 2 6 2" xfId="17645" xr:uid="{0017DF64-CD52-4B7C-9F25-7CA6C16C7F1C}"/>
    <cellStyle name="Normal 2 2 6 2 2" xfId="17646" xr:uid="{50347921-6116-4467-960A-901F6A09DD55}"/>
    <cellStyle name="Normal 2 2 6 2 2 2" xfId="17647" xr:uid="{963A1D6D-F2AE-4692-AFED-F608608DCCA5}"/>
    <cellStyle name="Normal 2 2 6 2 2 2 2" xfId="17648" xr:uid="{81EAB112-3CF8-425D-BFDD-28B2542AE228}"/>
    <cellStyle name="Normal 2 2 6 2 2 2 3" xfId="17649" xr:uid="{667F9153-8085-417F-BDD3-BBAF0642F731}"/>
    <cellStyle name="Normal 2 2 6 2 2 2_ACT_NIBD EQ" xfId="17650" xr:uid="{619AFDAC-1276-44EC-ADA3-8A32731BB711}"/>
    <cellStyle name="Normal 2 2 6 2 2 3" xfId="17651" xr:uid="{2418B1F9-8165-4B4A-BB89-9046FA464E3A}"/>
    <cellStyle name="Normal 2 2 6 2 2 4" xfId="17652" xr:uid="{F8BF4EC0-50E7-40C3-8C66-4C2556BD73E0}"/>
    <cellStyle name="Normal 2 2 6 2 2 5" xfId="17653" xr:uid="{B712E22B-F04F-4268-B9AB-A61A1364AD76}"/>
    <cellStyle name="Normal 2 2 6 2 2_Act input CF" xfId="17654" xr:uid="{31AB7FF5-8827-40C4-816B-0BFC01EA245E}"/>
    <cellStyle name="Normal 2 2 6 2 3" xfId="17655" xr:uid="{513879AF-8A44-4761-BD8D-56DCE6AD8476}"/>
    <cellStyle name="Normal 2 2 6 2 3 2" xfId="17656" xr:uid="{6035A1DB-7AB2-46C7-8191-663B5FE3488A}"/>
    <cellStyle name="Normal 2 2 6 2 3 2 2" xfId="17657" xr:uid="{FA3353C9-B551-4909-AEA2-9244F7853271}"/>
    <cellStyle name="Normal 2 2 6 2 3 2 3" xfId="17658" xr:uid="{1176B337-B4B8-4ABA-9AC9-4DDE991BCAF4}"/>
    <cellStyle name="Normal 2 2 6 2 3 2_ACT_NIBD EQ" xfId="17659" xr:uid="{F15076A8-8ABF-4992-B8DD-220CD26FD97D}"/>
    <cellStyle name="Normal 2 2 6 2 3 3" xfId="17660" xr:uid="{9D6D470A-DF94-41A4-8C03-D980CA36B679}"/>
    <cellStyle name="Normal 2 2 6 2 3 4" xfId="17661" xr:uid="{8453F11C-17A9-4382-86EA-15FAAE1949E9}"/>
    <cellStyle name="Normal 2 2 6 2 3 5" xfId="17662" xr:uid="{E4C80D98-3281-4F8F-A77C-23D1AA6B6DF4}"/>
    <cellStyle name="Normal 2 2 6 2 3_Act input CF" xfId="17663" xr:uid="{E4E3AC22-D1D4-4B27-B217-AE050EED9E8F}"/>
    <cellStyle name="Normal 2 2 6 2 4" xfId="17664" xr:uid="{D1FA8937-9A3A-4552-920C-186C02754AEC}"/>
    <cellStyle name="Normal 2 2 6 2 4 2" xfId="17665" xr:uid="{189FA6B7-38E6-44CA-92C0-A91034A92D90}"/>
    <cellStyle name="Normal 2 2 6 2 4 3" xfId="17666" xr:uid="{9240238A-EC65-4B0C-8594-DABB60BD252D}"/>
    <cellStyle name="Normal 2 2 6 2 4_ACT_NIBD EQ" xfId="17667" xr:uid="{7B38D124-CC48-4F6A-9173-0869979C8609}"/>
    <cellStyle name="Normal 2 2 6 2 5" xfId="17668" xr:uid="{5E8C4E45-879C-4B58-82EE-F824EAC032CA}"/>
    <cellStyle name="Normal 2 2 6 2 6" xfId="17669" xr:uid="{28B825A2-5C6B-4CC9-A5FE-72F7C5EC0360}"/>
    <cellStyle name="Normal 2 2 6 2 7" xfId="17670" xr:uid="{2D8E2AA8-C07C-4EC4-9975-3F7F84448DF8}"/>
    <cellStyle name="Normal 2 2 6 2_Act input CF" xfId="17671" xr:uid="{2E217C6A-6650-4AAF-801B-7404B9EFA050}"/>
    <cellStyle name="Normal 2 2 6 3" xfId="17672" xr:uid="{C4A63A0F-E9E6-44E5-8993-B16DB7515BB8}"/>
    <cellStyle name="Normal 2 2 6 3 2" xfId="17673" xr:uid="{DA4CCF49-8F94-451C-B1DD-E1EF58A09AF1}"/>
    <cellStyle name="Normal 2 2 6 3 2 2" xfId="17674" xr:uid="{11DE65DE-3B35-4BBF-899F-9C855CE0B3B5}"/>
    <cellStyle name="Normal 2 2 6 3 2 3" xfId="17675" xr:uid="{D647B7C7-C9A5-48C1-B441-DD162661FCE5}"/>
    <cellStyle name="Normal 2 2 6 3 2_ACT_NIBD EQ" xfId="17676" xr:uid="{C1632CD8-2482-4FB9-80BA-7442E8E6EDCE}"/>
    <cellStyle name="Normal 2 2 6 3 3" xfId="17677" xr:uid="{9F1E2F13-BC4E-426A-835A-729D70C6DE00}"/>
    <cellStyle name="Normal 2 2 6 3 4" xfId="17678" xr:uid="{280180DA-2112-4C67-9427-86C105B7166A}"/>
    <cellStyle name="Normal 2 2 6 3 5" xfId="17679" xr:uid="{0DA925BA-E334-4AE5-961E-EA277D1983C0}"/>
    <cellStyle name="Normal 2 2 6 3_Act input CF" xfId="17680" xr:uid="{ED0EC9D5-FFB8-47FF-B652-A6F2386C3301}"/>
    <cellStyle name="Normal 2 2 6 4" xfId="17681" xr:uid="{06EB74D6-F811-43E9-AE02-A2F3563CF52F}"/>
    <cellStyle name="Normal 2 2 6 4 2" xfId="17682" xr:uid="{69A759AD-CBF5-464D-9AEF-C4C663F65885}"/>
    <cellStyle name="Normal 2 2 6 4 2 2" xfId="17683" xr:uid="{B3CAEDD7-06C0-48CB-91F4-038E5D4C6F93}"/>
    <cellStyle name="Normal 2 2 6 4 2 3" xfId="17684" xr:uid="{16233E36-7770-4F03-ACB0-9C8394AB64CC}"/>
    <cellStyle name="Normal 2 2 6 4 2_ACT_NIBD EQ" xfId="17685" xr:uid="{E35EC9D3-FF93-4496-A771-F831E446AA25}"/>
    <cellStyle name="Normal 2 2 6 4 3" xfId="17686" xr:uid="{2EE3B763-C25C-4114-8A19-B22767B93637}"/>
    <cellStyle name="Normal 2 2 6 4 4" xfId="17687" xr:uid="{27AF316B-1D18-4B64-86A9-FA675CA14ADC}"/>
    <cellStyle name="Normal 2 2 6 4 5" xfId="17688" xr:uid="{F39FB9F9-F7A0-4CCE-AE1B-778B06445743}"/>
    <cellStyle name="Normal 2 2 6 4_Act input CF" xfId="17689" xr:uid="{94E47286-B843-48E6-B918-00CA47DBCC32}"/>
    <cellStyle name="Normal 2 2 6 5" xfId="17690" xr:uid="{B3277160-A3A3-41B1-A4BE-6D68F13F0E1C}"/>
    <cellStyle name="Normal 2 2 6 5 2" xfId="17691" xr:uid="{2F01B7E4-B195-48AF-BB9F-D5B3E9BEA03E}"/>
    <cellStyle name="Normal 2 2 6 5 3" xfId="17692" xr:uid="{E39FC63E-4B0E-4C62-8ED8-69779A6DB9C8}"/>
    <cellStyle name="Normal 2 2 6 5_ACT_NIBD EQ" xfId="17693" xr:uid="{094DCC0A-40D0-4412-A3A0-441E6BEBA70D}"/>
    <cellStyle name="Normal 2 2 6 6" xfId="17694" xr:uid="{9D5A337B-4DA0-4EA1-9E37-CDA4A87A8CFB}"/>
    <cellStyle name="Normal 2 2 6 7" xfId="17695" xr:uid="{7EFE7D3B-27B0-4F65-9284-B0198AA5FDA1}"/>
    <cellStyle name="Normal 2 2 6 8" xfId="17696" xr:uid="{8F577F94-63B5-4796-81E5-9C7CEDF31462}"/>
    <cellStyle name="Normal 2 2 6_Act input CF" xfId="17697" xr:uid="{824394F4-BC11-4887-9C97-19EFF4C0FF79}"/>
    <cellStyle name="Normal 2 2 7" xfId="17698" xr:uid="{02A91E61-68B7-42F5-9231-D82AC6A87EB1}"/>
    <cellStyle name="Normal 2 2 7 2" xfId="17699" xr:uid="{73E062D1-894B-4F30-B7BE-D97163EEEA70}"/>
    <cellStyle name="Normal 2 2 7 2 2" xfId="17700" xr:uid="{675C0FD9-6D7C-45BB-BF80-5345589F2E3B}"/>
    <cellStyle name="Normal 2 2 7 2 2 2" xfId="17701" xr:uid="{0E3D830F-BF02-40D3-A8DF-F27A707215BC}"/>
    <cellStyle name="Normal 2 2 7 2 2 2 2" xfId="17702" xr:uid="{B05311C6-5E54-44F3-9762-E54133EC9227}"/>
    <cellStyle name="Normal 2 2 7 2 2 2 3" xfId="17703" xr:uid="{C494FCCC-4834-439E-9E06-D5844D419E1D}"/>
    <cellStyle name="Normal 2 2 7 2 2 2_ACT_NIBD EQ" xfId="17704" xr:uid="{2510539E-3EDC-4A3C-9E65-D22C99EC590F}"/>
    <cellStyle name="Normal 2 2 7 2 2 3" xfId="17705" xr:uid="{470885C5-198A-4DB8-A04D-112EA8F76C22}"/>
    <cellStyle name="Normal 2 2 7 2 2 4" xfId="17706" xr:uid="{3F612E98-AC6D-420A-81E0-07E189D0B2CB}"/>
    <cellStyle name="Normal 2 2 7 2 2 5" xfId="17707" xr:uid="{A7E1C577-880B-4BDA-A265-D2AB2044EBD9}"/>
    <cellStyle name="Normal 2 2 7 2 2_Act input CF" xfId="17708" xr:uid="{27C2DC58-CC0D-4DF6-94BB-474D5F0B971D}"/>
    <cellStyle name="Normal 2 2 7 2 3" xfId="17709" xr:uid="{FA917F26-F688-4880-9983-B78DAD36B2FE}"/>
    <cellStyle name="Normal 2 2 7 2 3 2" xfId="17710" xr:uid="{36E93961-1057-470B-85B5-0CBA73289143}"/>
    <cellStyle name="Normal 2 2 7 2 3 2 2" xfId="17711" xr:uid="{5BED6DC9-8006-424F-BCBA-AC60C2442C5E}"/>
    <cellStyle name="Normal 2 2 7 2 3 2 3" xfId="17712" xr:uid="{42FC5CCC-F1F9-404C-A3EB-AC3A6303B303}"/>
    <cellStyle name="Normal 2 2 7 2 3 2_ACT_NIBD EQ" xfId="17713" xr:uid="{52F9BF59-32BF-4789-99F5-54C45D9B2D31}"/>
    <cellStyle name="Normal 2 2 7 2 3 3" xfId="17714" xr:uid="{5AA772DB-81C6-4D87-BA15-3CC3EB5392A6}"/>
    <cellStyle name="Normal 2 2 7 2 3 4" xfId="17715" xr:uid="{B3949BD1-A1E1-49A7-8ED2-BB8151E2597D}"/>
    <cellStyle name="Normal 2 2 7 2 3 5" xfId="17716" xr:uid="{802C9DB8-38A0-4872-A3DC-8B38D737B75F}"/>
    <cellStyle name="Normal 2 2 7 2 3_Act input CF" xfId="17717" xr:uid="{647F8D8B-017F-4FC3-B912-19DD4135C700}"/>
    <cellStyle name="Normal 2 2 7 2 4" xfId="17718" xr:uid="{F96234F9-E4C7-4CE5-A7D2-DB4EF95434E7}"/>
    <cellStyle name="Normal 2 2 7 2 4 2" xfId="17719" xr:uid="{4705FD69-A988-4B62-B217-D96C1358EECD}"/>
    <cellStyle name="Normal 2 2 7 2 4 3" xfId="17720" xr:uid="{89659649-F1B1-4FDB-BF2F-CE38DACF0DE6}"/>
    <cellStyle name="Normal 2 2 7 2 4_ACT_NIBD EQ" xfId="17721" xr:uid="{86C78C91-17EF-418A-A528-7BC363D29113}"/>
    <cellStyle name="Normal 2 2 7 2 5" xfId="17722" xr:uid="{06F0FEA5-6C4A-4662-BCF8-8A84056B27DA}"/>
    <cellStyle name="Normal 2 2 7 2 6" xfId="17723" xr:uid="{A36CEE58-2DAF-4362-9EBE-8AF1D652FD89}"/>
    <cellStyle name="Normal 2 2 7 2 7" xfId="17724" xr:uid="{78C83851-E564-4461-BE13-E073853CB3E6}"/>
    <cellStyle name="Normal 2 2 7 2_Act input CF" xfId="17725" xr:uid="{CAB50C97-2CA1-4818-9C28-A514AC7256DF}"/>
    <cellStyle name="Normal 2 2 7 3" xfId="17726" xr:uid="{3CE958E1-7685-4E38-83A3-982D71EB2126}"/>
    <cellStyle name="Normal 2 2 7 3 2" xfId="17727" xr:uid="{D4F8446B-D9EC-43A4-9719-8F808E65BACD}"/>
    <cellStyle name="Normal 2 2 7 3 2 2" xfId="17728" xr:uid="{9B8B6256-B924-49C4-A9BB-C55E55861011}"/>
    <cellStyle name="Normal 2 2 7 3 2 3" xfId="17729" xr:uid="{FA235686-23A6-4399-8A96-510055DE716A}"/>
    <cellStyle name="Normal 2 2 7 3 2_ACT_NIBD EQ" xfId="17730" xr:uid="{08E28CB4-AFF4-4C95-B00C-F74BA57C4151}"/>
    <cellStyle name="Normal 2 2 7 3 3" xfId="17731" xr:uid="{C7B7B621-F0C6-432B-9DD5-6D048E0AEA00}"/>
    <cellStyle name="Normal 2 2 7 3 4" xfId="17732" xr:uid="{A917A042-505B-48D4-91D9-C479FDD8C31B}"/>
    <cellStyle name="Normal 2 2 7 3 5" xfId="17733" xr:uid="{AF96910D-71E7-4A86-B7B1-DE31EC5D7356}"/>
    <cellStyle name="Normal 2 2 7 3_Act input CF" xfId="17734" xr:uid="{7070D30E-AA95-4F8E-8292-53A9C50D5FDA}"/>
    <cellStyle name="Normal 2 2 7 4" xfId="17735" xr:uid="{840EE281-1FAC-42B3-AF8A-5AD43596181E}"/>
    <cellStyle name="Normal 2 2 7 4 2" xfId="17736" xr:uid="{32760660-EE04-435D-BFE2-F657C28C0EF6}"/>
    <cellStyle name="Normal 2 2 7 4 2 2" xfId="17737" xr:uid="{269F0FD7-7FBC-4FA6-8EC0-32277B8535AB}"/>
    <cellStyle name="Normal 2 2 7 4 2 3" xfId="17738" xr:uid="{A264369C-9F58-4116-A965-EC99C6DFFF09}"/>
    <cellStyle name="Normal 2 2 7 4 2_ACT_NIBD EQ" xfId="17739" xr:uid="{EFA36862-D64C-4D4C-87A3-E1874F2C18F7}"/>
    <cellStyle name="Normal 2 2 7 4 3" xfId="17740" xr:uid="{C506C8BA-9893-47ED-BB72-B370C7431AC3}"/>
    <cellStyle name="Normal 2 2 7 4 4" xfId="17741" xr:uid="{C7D7645D-F3A3-4AC4-B403-ACD8EF0509E7}"/>
    <cellStyle name="Normal 2 2 7 4 5" xfId="17742" xr:uid="{610A0285-DA13-4358-80A2-CC7588CDB03A}"/>
    <cellStyle name="Normal 2 2 7 4_Act input CF" xfId="17743" xr:uid="{F348B4AB-DE84-4352-B307-B742B86496E9}"/>
    <cellStyle name="Normal 2 2 7 5" xfId="17744" xr:uid="{2EA8C8BE-2B55-4434-BAE2-C0AF1D6B4628}"/>
    <cellStyle name="Normal 2 2 7 5 2" xfId="17745" xr:uid="{6B243788-ED2E-484A-B8F3-63C144A416B1}"/>
    <cellStyle name="Normal 2 2 7 5 3" xfId="17746" xr:uid="{B0AD821D-55A0-4DC4-80CA-4E046D26461D}"/>
    <cellStyle name="Normal 2 2 7 5_ACT_NIBD EQ" xfId="17747" xr:uid="{98E74503-BEE2-4798-8AC8-C45578630D24}"/>
    <cellStyle name="Normal 2 2 7 6" xfId="17748" xr:uid="{3CD4C7BA-7FCD-427A-8617-CAD32E2F316C}"/>
    <cellStyle name="Normal 2 2 7 7" xfId="17749" xr:uid="{60F667D5-9E41-4C35-BB49-B43904B8B840}"/>
    <cellStyle name="Normal 2 2 7 8" xfId="17750" xr:uid="{496171A5-21F9-401D-ABBE-D3409C1E7FFF}"/>
    <cellStyle name="Normal 2 2 7_Act input CF" xfId="17751" xr:uid="{124DCCA7-547A-47D9-AACF-3F59DD3C7F6D}"/>
    <cellStyle name="Normal 2 2 8" xfId="17752" xr:uid="{2AEB9B49-3A63-4F92-81C9-6E2FC08D4A2C}"/>
    <cellStyle name="Normal 2 2 8 2" xfId="17753" xr:uid="{9FC9A3B6-F297-4296-A538-8E1D5B51D8F9}"/>
    <cellStyle name="Normal 2 2 8 2 2" xfId="17754" xr:uid="{E003D2CF-9642-4332-8B5B-2869B0094A36}"/>
    <cellStyle name="Normal 2 2 8 2 2 2" xfId="17755" xr:uid="{BF778B32-7948-4E25-A917-9520DF771A32}"/>
    <cellStyle name="Normal 2 2 8 2 2 2 2" xfId="17756" xr:uid="{E8C177E0-5038-44E1-BB3B-1EE0F5BDBC28}"/>
    <cellStyle name="Normal 2 2 8 2 2 2 3" xfId="17757" xr:uid="{4EE38CCE-261C-4E99-AD56-056133E859CC}"/>
    <cellStyle name="Normal 2 2 8 2 2 2_ACT_NIBD EQ" xfId="17758" xr:uid="{787F4E97-E58A-4521-AC29-A3FDFB0EF739}"/>
    <cellStyle name="Normal 2 2 8 2 2 3" xfId="17759" xr:uid="{5663FA9E-FB86-43E1-8106-68246F15461C}"/>
    <cellStyle name="Normal 2 2 8 2 2 4" xfId="17760" xr:uid="{92E83D45-D3BA-438D-90B8-E5C9624E094F}"/>
    <cellStyle name="Normal 2 2 8 2 2 5" xfId="17761" xr:uid="{19A909B1-AD6E-4663-AFDE-26328687D4E4}"/>
    <cellStyle name="Normal 2 2 8 2 2_Act input CF" xfId="17762" xr:uid="{26A2533A-0E1B-4D7E-9082-B8E68B10F376}"/>
    <cellStyle name="Normal 2 2 8 2 3" xfId="17763" xr:uid="{70A6C621-7651-4593-AC62-7613D99C2CC9}"/>
    <cellStyle name="Normal 2 2 8 2 3 2" xfId="17764" xr:uid="{13E8ACC6-9C9F-45AE-AEC5-E4D37BFBEAF6}"/>
    <cellStyle name="Normal 2 2 8 2 3 2 2" xfId="17765" xr:uid="{59F31C04-64D4-4261-963A-C1248303278D}"/>
    <cellStyle name="Normal 2 2 8 2 3 2 3" xfId="17766" xr:uid="{55DE096D-6AB6-4F54-B600-DFD2A519F55A}"/>
    <cellStyle name="Normal 2 2 8 2 3 2_ACT_NIBD EQ" xfId="17767" xr:uid="{5702F379-D93E-48DC-BD40-B0A6763F2D8B}"/>
    <cellStyle name="Normal 2 2 8 2 3 3" xfId="17768" xr:uid="{C1473B4D-86B7-4918-B44D-93A521C44BB0}"/>
    <cellStyle name="Normal 2 2 8 2 3 4" xfId="17769" xr:uid="{864373D0-784A-47B4-B681-A5721D1B20FF}"/>
    <cellStyle name="Normal 2 2 8 2 3 5" xfId="17770" xr:uid="{4D20C2B2-125E-465D-A848-2D32C4102544}"/>
    <cellStyle name="Normal 2 2 8 2 3_Act input CF" xfId="17771" xr:uid="{4C77C0B3-E5FC-4889-AFA3-B65718B89851}"/>
    <cellStyle name="Normal 2 2 8 2 4" xfId="17772" xr:uid="{CB44DA4D-4E11-4164-88EC-E641A881B90E}"/>
    <cellStyle name="Normal 2 2 8 2 4 2" xfId="17773" xr:uid="{F08F1AF1-9637-4F0A-A214-75E4B1412EC7}"/>
    <cellStyle name="Normal 2 2 8 2 4 3" xfId="17774" xr:uid="{E3A9091C-B552-4CCA-9B10-C87AC703211A}"/>
    <cellStyle name="Normal 2 2 8 2 4_ACT_NIBD EQ" xfId="17775" xr:uid="{D461939C-2468-42C9-8DD6-CFF73EAF1D13}"/>
    <cellStyle name="Normal 2 2 8 2 5" xfId="17776" xr:uid="{EA8DCD62-2240-431A-9380-BCA90DA42FC6}"/>
    <cellStyle name="Normal 2 2 8 2 6" xfId="17777" xr:uid="{9C21A310-36F1-43BB-8AD2-C981C16F688A}"/>
    <cellStyle name="Normal 2 2 8 2 7" xfId="17778" xr:uid="{FB7EB473-F498-4CDF-A262-9B5ECCE5E63F}"/>
    <cellStyle name="Normal 2 2 8 2_Act input CF" xfId="17779" xr:uid="{EC7B70A3-0A44-4C00-9A75-4C2B26C2AC96}"/>
    <cellStyle name="Normal 2 2 8 3" xfId="17780" xr:uid="{6E2CF101-AA2F-4477-89CD-3586D4538842}"/>
    <cellStyle name="Normal 2 2 8 3 2" xfId="17781" xr:uid="{28D47230-0CC4-4C03-AD3A-AB73F2B22274}"/>
    <cellStyle name="Normal 2 2 8 3 2 2" xfId="17782" xr:uid="{1C12D00B-32A5-4978-AE34-0115321BB188}"/>
    <cellStyle name="Normal 2 2 8 3 2 3" xfId="17783" xr:uid="{0436396F-5A45-4BC3-A5C7-4493724D98D7}"/>
    <cellStyle name="Normal 2 2 8 3 2_ACT_NIBD EQ" xfId="17784" xr:uid="{772E323F-797D-4DD0-BCF3-53EF37C4293F}"/>
    <cellStyle name="Normal 2 2 8 3 3" xfId="17785" xr:uid="{3BCA7193-2C42-4D67-BD8B-E2FF8EDE3763}"/>
    <cellStyle name="Normal 2 2 8 3 4" xfId="17786" xr:uid="{2CFBD227-D90C-44C4-9351-BC5FE3F70272}"/>
    <cellStyle name="Normal 2 2 8 3 5" xfId="17787" xr:uid="{58757E83-7545-4D22-9793-00755CF62799}"/>
    <cellStyle name="Normal 2 2 8 3_Act input CF" xfId="17788" xr:uid="{863CC1A4-9BFE-4160-B118-A9621EAB326B}"/>
    <cellStyle name="Normal 2 2 8 4" xfId="17789" xr:uid="{07984FE1-7A16-4E25-B87C-BB866C4DC3DC}"/>
    <cellStyle name="Normal 2 2 8 4 2" xfId="17790" xr:uid="{B48BE1F4-4D86-4F3A-9198-9922754AD45C}"/>
    <cellStyle name="Normal 2 2 8 4 2 2" xfId="17791" xr:uid="{36721692-EAE2-487A-9BF5-02FF5670536D}"/>
    <cellStyle name="Normal 2 2 8 4 2 3" xfId="17792" xr:uid="{8E33B397-D10F-4F19-B28E-00C5A7C1337E}"/>
    <cellStyle name="Normal 2 2 8 4 2_ACT_NIBD EQ" xfId="17793" xr:uid="{6609FA10-7F99-46CF-A4B4-A661A5801962}"/>
    <cellStyle name="Normal 2 2 8 4 3" xfId="17794" xr:uid="{D2F5DFBF-9623-429B-8B82-C454B0A68326}"/>
    <cellStyle name="Normal 2 2 8 4 4" xfId="17795" xr:uid="{739D945C-E54A-43F3-8F77-A6B5DC02C90A}"/>
    <cellStyle name="Normal 2 2 8 4 5" xfId="17796" xr:uid="{FC507321-82B5-40A3-AB38-A136E727493E}"/>
    <cellStyle name="Normal 2 2 8 4_Act input CF" xfId="17797" xr:uid="{31323BE4-F941-40A2-8B1A-5BE22B1CFFA7}"/>
    <cellStyle name="Normal 2 2 8 5" xfId="17798" xr:uid="{9E724D83-C0E3-423A-AD4C-0C4FD1F15B6E}"/>
    <cellStyle name="Normal 2 2 8 5 2" xfId="17799" xr:uid="{5F93B223-E4C1-49A8-B641-A847DC1933FB}"/>
    <cellStyle name="Normal 2 2 8 5 3" xfId="17800" xr:uid="{914FFE68-ABB1-4A9A-B5EB-E6FCCADEAE77}"/>
    <cellStyle name="Normal 2 2 8 5_ACT_NIBD EQ" xfId="17801" xr:uid="{5612D10C-38EB-48C3-A16A-59F22A8F127B}"/>
    <cellStyle name="Normal 2 2 8 6" xfId="17802" xr:uid="{586E187A-862B-494E-AB9D-19F5FF85C126}"/>
    <cellStyle name="Normal 2 2 8 7" xfId="17803" xr:uid="{7201D51B-B9D2-4FE9-947F-D486AF0B6EDD}"/>
    <cellStyle name="Normal 2 2 8 8" xfId="17804" xr:uid="{3FDF4AEF-A3B4-4734-BC2B-C2960FD75D44}"/>
    <cellStyle name="Normal 2 2 8_Act input CF" xfId="17805" xr:uid="{6AF6F698-772D-4943-A00A-D6132C7652B4}"/>
    <cellStyle name="Normal 2 2 9" xfId="17806" xr:uid="{AFC7AB1A-DEFD-47A9-A5D4-A4A1110315E0}"/>
    <cellStyle name="Normal 2 2 9 2" xfId="17807" xr:uid="{08F9E53C-9FAF-4F91-B60A-2AAC5C7BE418}"/>
    <cellStyle name="Normal 2 2 9 2 2" xfId="17808" xr:uid="{B34552B0-4CA1-450C-9CD8-76799F640C7F}"/>
    <cellStyle name="Normal 2 2 9 2 2 2" xfId="17809" xr:uid="{5C2379C2-CD9E-4FA6-AC3B-D0F7D4EE9B53}"/>
    <cellStyle name="Normal 2 2 9 2 2 2 2" xfId="17810" xr:uid="{D661F54B-6AAE-455A-A4E7-40FE54C1E9C7}"/>
    <cellStyle name="Normal 2 2 9 2 2 2 3" xfId="17811" xr:uid="{0ADFC6EA-0B2A-4917-AAB5-DA168588CA94}"/>
    <cellStyle name="Normal 2 2 9 2 2 2_ACT_NIBD EQ" xfId="17812" xr:uid="{B9A76FEF-8B9E-43F2-8B0A-D3705F76951D}"/>
    <cellStyle name="Normal 2 2 9 2 2 3" xfId="17813" xr:uid="{D5500EE2-01C7-4267-93E8-83DA38481F49}"/>
    <cellStyle name="Normal 2 2 9 2 2 4" xfId="17814" xr:uid="{A5F20706-2642-4869-A15D-A177454AA5BD}"/>
    <cellStyle name="Normal 2 2 9 2 2 5" xfId="17815" xr:uid="{0FBA4A32-2B3A-4BF6-9749-E29DDA68124E}"/>
    <cellStyle name="Normal 2 2 9 2 2_Act input CF" xfId="17816" xr:uid="{6CE0465A-D63B-4131-B109-1CB324F67FA2}"/>
    <cellStyle name="Normal 2 2 9 2 3" xfId="17817" xr:uid="{F386BB81-63A2-43D5-9299-B8979D6252F3}"/>
    <cellStyle name="Normal 2 2 9 2 3 2" xfId="17818" xr:uid="{165A2806-C39E-4E30-805D-7A85FE275AF0}"/>
    <cellStyle name="Normal 2 2 9 2 3 2 2" xfId="17819" xr:uid="{20598B85-B514-4A65-8A49-771AB2C9DB5C}"/>
    <cellStyle name="Normal 2 2 9 2 3 2 3" xfId="17820" xr:uid="{D64CA968-6CA7-48E2-B13C-D974683B4D96}"/>
    <cellStyle name="Normal 2 2 9 2 3 2_ACT_NIBD EQ" xfId="17821" xr:uid="{FAFC1E6F-1390-4193-A5F7-5737E4BE9EE5}"/>
    <cellStyle name="Normal 2 2 9 2 3 3" xfId="17822" xr:uid="{2829E653-821F-4D24-A83C-E3CB2D3A0E90}"/>
    <cellStyle name="Normal 2 2 9 2 3 4" xfId="17823" xr:uid="{93DAD217-D289-4DA0-BA46-6AA3076A5BFE}"/>
    <cellStyle name="Normal 2 2 9 2 3 5" xfId="17824" xr:uid="{85455B5E-9845-462B-B051-E7062B7C0951}"/>
    <cellStyle name="Normal 2 2 9 2 3_Act input CF" xfId="17825" xr:uid="{4F6E9CFD-A1A9-40FB-9F68-16F1F94238F4}"/>
    <cellStyle name="Normal 2 2 9 2 4" xfId="17826" xr:uid="{2A09C9E1-2787-4679-9779-97047CDEA2D4}"/>
    <cellStyle name="Normal 2 2 9 2 4 2" xfId="17827" xr:uid="{A24B6B66-DE62-4D44-B2B1-1E5FA3367D18}"/>
    <cellStyle name="Normal 2 2 9 2 4 3" xfId="17828" xr:uid="{BFD9F39E-C744-4315-9CB1-3F643FEFD0C5}"/>
    <cellStyle name="Normal 2 2 9 2 4_ACT_NIBD EQ" xfId="17829" xr:uid="{8CE48216-B898-4531-A758-ACB4F8C47866}"/>
    <cellStyle name="Normal 2 2 9 2 5" xfId="17830" xr:uid="{288B6B98-F986-4702-8586-4330F2CBBF60}"/>
    <cellStyle name="Normal 2 2 9 2 6" xfId="17831" xr:uid="{2EB39055-355E-4001-B0DB-42FD556CAA02}"/>
    <cellStyle name="Normal 2 2 9 2 7" xfId="17832" xr:uid="{7B202C6A-D817-4844-9AC2-F1BF339A1E14}"/>
    <cellStyle name="Normal 2 2 9 2_Act input CF" xfId="17833" xr:uid="{8E46AAB3-5693-427D-A9C9-E87E2684EC8D}"/>
    <cellStyle name="Normal 2 2 9 3" xfId="17834" xr:uid="{F374A778-8E48-4145-B1A4-4E9DB6C7E100}"/>
    <cellStyle name="Normal 2 2 9 3 2" xfId="17835" xr:uid="{D6B23F09-553E-4F1E-961B-A6A1D9CD1AE9}"/>
    <cellStyle name="Normal 2 2 9 3 2 2" xfId="17836" xr:uid="{E753C742-E381-40FC-B764-1F971960DE99}"/>
    <cellStyle name="Normal 2 2 9 3 2 3" xfId="17837" xr:uid="{3146C210-1F73-4B2C-955A-363E2A54B463}"/>
    <cellStyle name="Normal 2 2 9 3 2_ACT_NIBD EQ" xfId="17838" xr:uid="{02735EF0-16D6-4B47-9F9D-D3D534E0E463}"/>
    <cellStyle name="Normal 2 2 9 3 3" xfId="17839" xr:uid="{0F679191-AF5D-4529-9BD9-D3E072AC6EEB}"/>
    <cellStyle name="Normal 2 2 9 3 4" xfId="17840" xr:uid="{614793CE-B8FF-4B50-8D55-A30AD5F7B88F}"/>
    <cellStyle name="Normal 2 2 9 3 5" xfId="17841" xr:uid="{51484AF1-34E2-4137-8F70-7BA0FAB66D94}"/>
    <cellStyle name="Normal 2 2 9 3_Act input CF" xfId="17842" xr:uid="{ACC8AE68-047B-40D5-9C17-B931FD6145E6}"/>
    <cellStyle name="Normal 2 2 9 4" xfId="17843" xr:uid="{04A640EA-A57C-4498-BC3D-95C50F29C7A5}"/>
    <cellStyle name="Normal 2 2 9 4 2" xfId="17844" xr:uid="{2C4A876F-C9B6-4A4E-98B6-CEF3B9F4C31E}"/>
    <cellStyle name="Normal 2 2 9 4 2 2" xfId="17845" xr:uid="{35697E39-B041-4204-B47D-D318450B62E5}"/>
    <cellStyle name="Normal 2 2 9 4 2 3" xfId="17846" xr:uid="{3F876227-17BA-473E-9B55-78887E964ABD}"/>
    <cellStyle name="Normal 2 2 9 4 2_ACT_NIBD EQ" xfId="17847" xr:uid="{37F9F918-208B-4024-81E8-D81730F88148}"/>
    <cellStyle name="Normal 2 2 9 4 3" xfId="17848" xr:uid="{5487BDCC-906F-4B47-AD2E-D25409A3FF79}"/>
    <cellStyle name="Normal 2 2 9 4 4" xfId="17849" xr:uid="{F6AE046B-8B23-43A6-B3EF-350CA0A833EE}"/>
    <cellStyle name="Normal 2 2 9 4 5" xfId="17850" xr:uid="{A20BD83E-D38B-463C-BEB3-3D010409CAF6}"/>
    <cellStyle name="Normal 2 2 9 4_Act input CF" xfId="17851" xr:uid="{53EDD92A-29D5-4000-82DB-42DC3375ADC6}"/>
    <cellStyle name="Normal 2 2 9 5" xfId="17852" xr:uid="{4EBFFE31-F2AA-459F-B1E5-813D68A3B8AC}"/>
    <cellStyle name="Normal 2 2 9 5 2" xfId="17853" xr:uid="{05B9C7F0-85C4-4C93-A469-DAC3AE747233}"/>
    <cellStyle name="Normal 2 2 9 5 3" xfId="17854" xr:uid="{6D1AB65C-0B53-4734-B5F6-E200FCA54CA0}"/>
    <cellStyle name="Normal 2 2 9 5_ACT_NIBD EQ" xfId="17855" xr:uid="{3E5ED81A-C71E-4FE2-B57F-4804B0FAB6C0}"/>
    <cellStyle name="Normal 2 2 9 6" xfId="17856" xr:uid="{A481EF4D-5FD3-4F72-9601-D26B1699D5A0}"/>
    <cellStyle name="Normal 2 2 9 7" xfId="17857" xr:uid="{13BF02B8-BF8F-46F0-8B75-F506053D2AA8}"/>
    <cellStyle name="Normal 2 2 9 8" xfId="17858" xr:uid="{DECF9A66-E818-4514-9441-B2DEDCE1AE97}"/>
    <cellStyle name="Normal 2 2 9_Act input CF" xfId="17859" xr:uid="{044F15E2-91FF-4AD7-A5F7-BEE706653F33}"/>
    <cellStyle name="Normal 2 2_Act input CF" xfId="17860" xr:uid="{8DF5C7BB-C7E0-42CE-82F3-B5A908AF6E3A}"/>
    <cellStyle name="Normal 2 20" xfId="17861" xr:uid="{7F250D32-D836-47A9-BA6B-DE92CE90ED8B}"/>
    <cellStyle name="Normal 2 20 2" xfId="17862" xr:uid="{905E8698-9EDC-4967-8BC8-3372CCEB90E6}"/>
    <cellStyle name="Normal 2 20 2 2" xfId="17863" xr:uid="{A949CB1E-2ADE-4072-8002-4E5682BD04FC}"/>
    <cellStyle name="Normal 2 20 2 3" xfId="17864" xr:uid="{081D94DF-02E8-4AE7-9C7E-AD69F9B45484}"/>
    <cellStyle name="Normal 2 20 2_ACT_NIBD EQ" xfId="17865" xr:uid="{CDE23EFD-9103-4275-9C7A-B128DE7C2CFF}"/>
    <cellStyle name="Normal 2 20 3" xfId="17866" xr:uid="{A4D6214C-77BF-4CE5-A1BD-DDA6FB491792}"/>
    <cellStyle name="Normal 2 20 4" xfId="17867" xr:uid="{4E0A5A6B-C0D9-499B-BB09-A8E1BDEECE54}"/>
    <cellStyle name="Normal 2 20 5" xfId="17868" xr:uid="{8AB3BD6B-26E2-4784-908E-A34242805708}"/>
    <cellStyle name="Normal 2 20_Act input CF" xfId="17869" xr:uid="{C084C0E4-E35F-43F4-8592-2F4E2373545A}"/>
    <cellStyle name="Normal 2 21" xfId="17870" xr:uid="{6C069A6D-888D-4498-B445-432D1D2CA87D}"/>
    <cellStyle name="Normal 2 21 2" xfId="17871" xr:uid="{1046077A-71E8-4F3F-9135-2DF3195FF747}"/>
    <cellStyle name="Normal 2 21_ACT Segment adj EBITDA" xfId="17872" xr:uid="{D0640007-491F-4C0C-9753-1EE5EB9CF2A0}"/>
    <cellStyle name="Normal 2 22" xfId="17873" xr:uid="{50BC0EAB-C8C8-4375-947F-1DB568E6F181}"/>
    <cellStyle name="Normal 2 22 2" xfId="17874" xr:uid="{3413A918-4C8A-469C-8EA5-937D306262B9}"/>
    <cellStyle name="Normal 2 22_ACT Segment adj EBITDA" xfId="17875" xr:uid="{52DF5DDE-D4A8-4AC4-AF0C-A2BCC6DD2201}"/>
    <cellStyle name="Normal 2 23" xfId="17876" xr:uid="{6F42400F-9F4A-412E-89A9-C560407994C7}"/>
    <cellStyle name="Normal 2 23 2" xfId="17877" xr:uid="{183C8FDD-3EF8-498A-8C60-655362806F2C}"/>
    <cellStyle name="Normal 2 23_ACT Segment adj EBITDA" xfId="17878" xr:uid="{2D9D6B17-8FB1-4079-AF32-85FAE51263F4}"/>
    <cellStyle name="Normal 2 24" xfId="17879" xr:uid="{E3183A87-B355-4C9A-8CC7-DFE4658D4369}"/>
    <cellStyle name="Normal 2 24 2" xfId="17880" xr:uid="{F524F644-7F07-4A1B-B997-8509DE1621AC}"/>
    <cellStyle name="Normal 2 24_ACT Segment adj EBITDA" xfId="17881" xr:uid="{1EAE16DA-8577-40D7-8F7E-203B54200935}"/>
    <cellStyle name="Normal 2 25" xfId="17882" xr:uid="{BBA298FE-D88E-4391-B85D-359589E29CA6}"/>
    <cellStyle name="Normal 2 25 2" xfId="17883" xr:uid="{CD44FC70-0EB0-4912-988E-26C3D0294252}"/>
    <cellStyle name="Normal 2 25_ACT Segment adj EBITDA" xfId="17884" xr:uid="{4E39E5A7-8187-4037-9D6C-6FF8BB86B32A}"/>
    <cellStyle name="Normal 2 26" xfId="17885" xr:uid="{37B749AC-C821-485E-AFE2-50A8915FEF61}"/>
    <cellStyle name="Normal 2 27" xfId="17886" xr:uid="{FC67F93A-2B0E-4EA3-A946-564E66F246D9}"/>
    <cellStyle name="Normal 2 28" xfId="17887" xr:uid="{D31D5FDC-9301-4B93-AE9A-106372499747}"/>
    <cellStyle name="Normal 2 29" xfId="17888" xr:uid="{126057AB-6B71-40DC-850B-CD618DBF0BA8}"/>
    <cellStyle name="Normal 2 29 2" xfId="17889" xr:uid="{6A24053F-6E0E-4DC5-A2CB-2387B4CAD87B}"/>
    <cellStyle name="Normal 2 29 3" xfId="17890" xr:uid="{C3745D3B-23BD-48D7-9208-4E9A816F2EBF}"/>
    <cellStyle name="Normal 2 29_ACT Segment adj EBITDA" xfId="17891" xr:uid="{9A31A468-E24B-4145-BB48-B74300813A42}"/>
    <cellStyle name="Normal 2 3" xfId="17892" xr:uid="{5535F684-87F3-4D35-9A11-ABFF0B7EE490}"/>
    <cellStyle name="Normal 2 3 10" xfId="17893" xr:uid="{5A853CB9-97A6-4E6D-82C4-BE0EACCA1E23}"/>
    <cellStyle name="Normal 2 3 2" xfId="17894" xr:uid="{A1B2134E-CB1D-48C4-8D3E-A1CA7DBB81BD}"/>
    <cellStyle name="Normal 2 3 2 2" xfId="17895" xr:uid="{32D5EF2D-C9B4-47BF-80A5-0B324D8B3A2D}"/>
    <cellStyle name="Normal 2 3 2 2 2" xfId="17896" xr:uid="{D350A3B7-074E-4E90-BD90-C84273088746}"/>
    <cellStyle name="Normal 2 3 2 2 2 2" xfId="17897" xr:uid="{B6CF4B67-19F6-4678-B268-1325C0D578AB}"/>
    <cellStyle name="Normal 2 3 2 2 2 2 2" xfId="17898" xr:uid="{470F6C63-2872-4DB4-9EA3-816582799BE6}"/>
    <cellStyle name="Normal 2 3 2 2 2 2 3" xfId="17899" xr:uid="{F58B8C04-F4BC-4D74-B0CC-DE8A0ADA1684}"/>
    <cellStyle name="Normal 2 3 2 2 2 2_ACT_NIBD EQ" xfId="17900" xr:uid="{1A47F549-41C3-4B66-9E45-F3512D104815}"/>
    <cellStyle name="Normal 2 3 2 2 2 3" xfId="17901" xr:uid="{811C9BD5-3FFE-4A51-8F92-8E8BE09EEDF7}"/>
    <cellStyle name="Normal 2 3 2 2 2 4" xfId="17902" xr:uid="{FFAC232E-AC01-42F8-A4CD-E5CEAB1A3F72}"/>
    <cellStyle name="Normal 2 3 2 2 2 5" xfId="17903" xr:uid="{09DB14C4-9168-445D-B9E4-796D2982288B}"/>
    <cellStyle name="Normal 2 3 2 2 2_Act input CF" xfId="17904" xr:uid="{AA924B58-586E-452F-B3CB-D2AD5940B432}"/>
    <cellStyle name="Normal 2 3 2 2 3" xfId="17905" xr:uid="{A9ADE360-549A-4729-9004-A7C7D68804F7}"/>
    <cellStyle name="Normal 2 3 2 2 3 2" xfId="17906" xr:uid="{F34E019D-3D0A-482C-8BA0-01D19A31855D}"/>
    <cellStyle name="Normal 2 3 2 2 3 2 2" xfId="17907" xr:uid="{F3239691-7C14-41A2-8B34-1019273308A2}"/>
    <cellStyle name="Normal 2 3 2 2 3 2 3" xfId="17908" xr:uid="{C39BE6CB-E931-4ECE-A00E-9F604D4CAD42}"/>
    <cellStyle name="Normal 2 3 2 2 3 2_ACT_NIBD EQ" xfId="17909" xr:uid="{051A6C1E-3029-44F1-9E7A-0944F6209E55}"/>
    <cellStyle name="Normal 2 3 2 2 3 3" xfId="17910" xr:uid="{D677EE53-86AC-4DD9-92FB-2A6895A837AF}"/>
    <cellStyle name="Normal 2 3 2 2 3 4" xfId="17911" xr:uid="{2ACAABA3-0AD2-4D2E-95C1-AF27DB7D9197}"/>
    <cellStyle name="Normal 2 3 2 2 3 5" xfId="17912" xr:uid="{2DAA708D-5124-476A-80B7-0D7085864534}"/>
    <cellStyle name="Normal 2 3 2 2 3_Act input CF" xfId="17913" xr:uid="{199558F4-7B92-483F-98B2-9387FCABD956}"/>
    <cellStyle name="Normal 2 3 2 2 4" xfId="17914" xr:uid="{D4154324-56F1-45F8-A8F2-24D90C0D6FA0}"/>
    <cellStyle name="Normal 2 3 2 2 4 2" xfId="17915" xr:uid="{C24C8837-8EBD-470E-802F-FBF38C33F449}"/>
    <cellStyle name="Normal 2 3 2 2 4 3" xfId="17916" xr:uid="{AF20EDD9-2AFE-4C09-9AB8-90DF8E555352}"/>
    <cellStyle name="Normal 2 3 2 2 4_ACT_NIBD EQ" xfId="17917" xr:uid="{935EFC47-EB41-4EF2-BBE1-D18B9B7A9F7C}"/>
    <cellStyle name="Normal 2 3 2 2 5" xfId="17918" xr:uid="{47EE24AB-5371-440E-9244-10714E69A097}"/>
    <cellStyle name="Normal 2 3 2 2 6" xfId="17919" xr:uid="{446B2E4E-9702-4044-A74B-31239E400C98}"/>
    <cellStyle name="Normal 2 3 2 2 7" xfId="17920" xr:uid="{5AE7334B-1F68-4715-B18B-E0CD194A9F52}"/>
    <cellStyle name="Normal 2 3 2 2_Act input CF" xfId="17921" xr:uid="{0E7839DD-D0EB-4AE2-992B-56EE67E9F8F1}"/>
    <cellStyle name="Normal 2 3 2 3" xfId="17922" xr:uid="{54915E6C-AC2E-4110-B960-A7E2BB627B68}"/>
    <cellStyle name="Normal 2 3 2 3 2" xfId="17923" xr:uid="{95C3DCB9-98C2-43C3-AA78-4C99723F8A64}"/>
    <cellStyle name="Normal 2 3 2 3 2 2" xfId="17924" xr:uid="{FA575391-8FA5-4B2C-A8F8-8A90DAD1FA1B}"/>
    <cellStyle name="Normal 2 3 2 3 2 3" xfId="17925" xr:uid="{20B00F7A-6619-45E4-A9B6-D1B2775FB07A}"/>
    <cellStyle name="Normal 2 3 2 3 2_ACT_NIBD EQ" xfId="17926" xr:uid="{EA61CAF4-C73B-434B-9BD6-801291029E51}"/>
    <cellStyle name="Normal 2 3 2 3 3" xfId="17927" xr:uid="{3810C3F8-4995-43F9-BC39-62B466F2F474}"/>
    <cellStyle name="Normal 2 3 2 3 4" xfId="17928" xr:uid="{DC8C2174-E8DD-4338-A2F6-FE274E0BA6A7}"/>
    <cellStyle name="Normal 2 3 2 3 5" xfId="17929" xr:uid="{49CA87DF-C652-46AE-A0E7-BC0225010E1A}"/>
    <cellStyle name="Normal 2 3 2 3_Act input CF" xfId="17930" xr:uid="{519A37EA-37C6-4139-B2AB-1FE23EF0A3DB}"/>
    <cellStyle name="Normal 2 3 2 4" xfId="17931" xr:uid="{3DF8590B-8AC4-41BF-8E55-7A09108C5A45}"/>
    <cellStyle name="Normal 2 3 2 4 2" xfId="17932" xr:uid="{38DE7C07-746F-4B05-984D-C4E3CF54D6E2}"/>
    <cellStyle name="Normal 2 3 2 4 2 2" xfId="17933" xr:uid="{4488BF84-0347-41C6-A5AE-9EC12E3BF1C6}"/>
    <cellStyle name="Normal 2 3 2 4 2 3" xfId="17934" xr:uid="{307C5B40-4DD7-4540-9150-4D3823C3A7B4}"/>
    <cellStyle name="Normal 2 3 2 4 2_ACT_NIBD EQ" xfId="17935" xr:uid="{34B25F0F-D767-4302-AC0C-5041C9C84028}"/>
    <cellStyle name="Normal 2 3 2 4 3" xfId="17936" xr:uid="{9D009B4D-BC47-403B-B9A7-5DA121EF3707}"/>
    <cellStyle name="Normal 2 3 2 4 4" xfId="17937" xr:uid="{C077D76A-027C-4AE3-A7E8-F77142EA723B}"/>
    <cellStyle name="Normal 2 3 2 4 5" xfId="17938" xr:uid="{F3EB735B-80C8-4FAA-A95F-BAA3B7B672FA}"/>
    <cellStyle name="Normal 2 3 2 4_Act input CF" xfId="17939" xr:uid="{20E3424D-230F-49F7-9CDC-B051ADBCE47C}"/>
    <cellStyle name="Normal 2 3 2 5" xfId="17940" xr:uid="{D36F4519-D231-4C5B-B5E7-C3F3D7147FF7}"/>
    <cellStyle name="Normal 2 3 2 5 2" xfId="17941" xr:uid="{A70D2C7C-282B-4582-88DF-74EDAB5BBD31}"/>
    <cellStyle name="Normal 2 3 2 5 3" xfId="17942" xr:uid="{B79A8361-040C-40B3-A65C-04522975247B}"/>
    <cellStyle name="Normal 2 3 2 5_ACT_NIBD EQ" xfId="17943" xr:uid="{8A65E9F7-A715-4A43-A425-0A27E211A87D}"/>
    <cellStyle name="Normal 2 3 2 6" xfId="17944" xr:uid="{08245054-91F0-46E3-BD3C-FED11185C562}"/>
    <cellStyle name="Normal 2 3 2 7" xfId="17945" xr:uid="{6FBB3001-3073-4E74-AB6E-FFF7D154C949}"/>
    <cellStyle name="Normal 2 3 2 8" xfId="17946" xr:uid="{27057222-A0CC-4BAA-AC17-715B34546141}"/>
    <cellStyle name="Normal 2 3 2_Act input CF" xfId="17947" xr:uid="{3DA8DCA3-2029-4EF0-9817-EB415586C11D}"/>
    <cellStyle name="Normal 2 3 3" xfId="17948" xr:uid="{3B4F45D8-FCDE-4C60-A4F3-93C20FA5EBCC}"/>
    <cellStyle name="Normal 2 3 3 2" xfId="17949" xr:uid="{319C6AAC-FD13-4EA0-AF61-3D8FE4B747EC}"/>
    <cellStyle name="Normal 2 3 3 2 2" xfId="17950" xr:uid="{9511A098-E09E-4624-8257-7968E1D995DB}"/>
    <cellStyle name="Normal 2 3 3 2 2 2" xfId="17951" xr:uid="{2955789E-F35F-4B35-B1A4-5596264ECDD2}"/>
    <cellStyle name="Normal 2 3 3 2 2 3" xfId="17952" xr:uid="{9D163433-B9B2-4045-9C7A-4684F1B5F282}"/>
    <cellStyle name="Normal 2 3 3 2 2_ACT_NIBD EQ" xfId="17953" xr:uid="{91DDB085-4829-4C0E-8C88-E4D328256621}"/>
    <cellStyle name="Normal 2 3 3 2 3" xfId="17954" xr:uid="{94F378D5-1A91-4920-8429-398588D22BB2}"/>
    <cellStyle name="Normal 2 3 3 2 4" xfId="17955" xr:uid="{7FCC9716-27D0-4B8E-B3F3-078E895933CA}"/>
    <cellStyle name="Normal 2 3 3 2 5" xfId="17956" xr:uid="{DCC74BFD-351D-4EF4-B8D1-41EA0481D90D}"/>
    <cellStyle name="Normal 2 3 3 2_Act input CF" xfId="17957" xr:uid="{CAF3F085-9889-4E37-91F0-7C0902B97B98}"/>
    <cellStyle name="Normal 2 3 3 3" xfId="17958" xr:uid="{E5058C47-2D06-4D49-B181-88E23C361084}"/>
    <cellStyle name="Normal 2 3 3 3 2" xfId="17959" xr:uid="{3FC33F5B-D23E-429B-9D44-AFC0285EE528}"/>
    <cellStyle name="Normal 2 3 3 3 2 2" xfId="17960" xr:uid="{8C4B8219-63B5-43B9-AB26-CF75E01B4C51}"/>
    <cellStyle name="Normal 2 3 3 3 2 3" xfId="17961" xr:uid="{8A500E58-EF50-4C5E-89A0-08EFE4E7C5F3}"/>
    <cellStyle name="Normal 2 3 3 3 2_ACT_NIBD EQ" xfId="17962" xr:uid="{7393594C-CC0A-4AA0-BD0E-3FEB7E6C27CA}"/>
    <cellStyle name="Normal 2 3 3 3 3" xfId="17963" xr:uid="{843A5ECA-92AE-45BD-9D4F-A2256C17554A}"/>
    <cellStyle name="Normal 2 3 3 3 4" xfId="17964" xr:uid="{D84F8292-141B-448A-A869-3CC36194D3E1}"/>
    <cellStyle name="Normal 2 3 3 3 5" xfId="17965" xr:uid="{4FF19330-5BEC-41AB-AFD7-F467365B1D0B}"/>
    <cellStyle name="Normal 2 3 3 3_Act input CF" xfId="17966" xr:uid="{0697633F-9AB6-46C3-BD18-70AABEBDA2AF}"/>
    <cellStyle name="Normal 2 3 3 4" xfId="17967" xr:uid="{26C71540-0FE6-45CC-B32A-4C63184F4504}"/>
    <cellStyle name="Normal 2 3 3 4 2" xfId="17968" xr:uid="{DC071B00-EBC3-4B88-A70B-CB9558D7D018}"/>
    <cellStyle name="Normal 2 3 3 4 3" xfId="17969" xr:uid="{57EB7D66-0CAB-4794-BBE3-DC65B2C16A1A}"/>
    <cellStyle name="Normal 2 3 3 4_ACT_NIBD EQ" xfId="17970" xr:uid="{FCE185B0-89DA-4036-B4D8-02D412DBB13E}"/>
    <cellStyle name="Normal 2 3 3 5" xfId="17971" xr:uid="{2C627C19-AE8A-4581-8DF4-14D369037226}"/>
    <cellStyle name="Normal 2 3 3 6" xfId="17972" xr:uid="{082E0DB9-842E-4E69-8FEA-C093C05F07EB}"/>
    <cellStyle name="Normal 2 3 3 7" xfId="17973" xr:uid="{FA7A63F0-629A-4729-8791-3A2ADCFB8156}"/>
    <cellStyle name="Normal 2 3 3_Act input CF" xfId="17974" xr:uid="{6284DE1B-3516-4A59-B534-774B68EFEB14}"/>
    <cellStyle name="Normal 2 3 4" xfId="17975" xr:uid="{85D2F788-0528-4546-A64C-A38135F39BC0}"/>
    <cellStyle name="Normal 2 3 4 2" xfId="17976" xr:uid="{DCD20CAB-CC70-48EB-BAC3-4FE83DED49AD}"/>
    <cellStyle name="Normal 2 3 4_ACT Segment adj EBITDA" xfId="17977" xr:uid="{0E3E934B-1791-481F-909B-CD3E70141BCF}"/>
    <cellStyle name="Normal 2 3 5" xfId="17978" xr:uid="{5B2548F2-A433-461F-BE11-6EDE76DCA96A}"/>
    <cellStyle name="Normal 2 3 5 2" xfId="17979" xr:uid="{03663F43-2AAF-4F36-965A-4CD6C46A0157}"/>
    <cellStyle name="Normal 2 3 5 2 2" xfId="17980" xr:uid="{2B83B6AB-35A1-4B39-AF86-9264FD50E914}"/>
    <cellStyle name="Normal 2 3 5 2 3" xfId="17981" xr:uid="{0106F57F-5950-420E-AC3A-BAB62158B3D3}"/>
    <cellStyle name="Normal 2 3 5 2_ACT_NIBD EQ" xfId="17982" xr:uid="{0946F4D4-65A0-4E74-8133-227D5989F57C}"/>
    <cellStyle name="Normal 2 3 5 3" xfId="17983" xr:uid="{66628C4F-9F06-4584-9ECB-068816E0A7A9}"/>
    <cellStyle name="Normal 2 3 5 4" xfId="17984" xr:uid="{379FAE52-1AD9-466E-9758-630EDAE14AE7}"/>
    <cellStyle name="Normal 2 3 5 5" xfId="17985" xr:uid="{24721D05-6114-4306-A027-172906BDBF08}"/>
    <cellStyle name="Normal 2 3 5_Act input CF" xfId="17986" xr:uid="{B746B786-C064-4676-851E-0FD1D053BFD8}"/>
    <cellStyle name="Normal 2 3 6" xfId="17987" xr:uid="{1A1F34AB-9D57-46E0-8B98-3C9C014A8EC2}"/>
    <cellStyle name="Normal 2 3 6 2" xfId="17988" xr:uid="{CB74BE86-BA39-460A-AD5B-074D48709101}"/>
    <cellStyle name="Normal 2 3 6 2 2" xfId="17989" xr:uid="{AB42E21A-7303-4424-BBD6-7A17E85B9451}"/>
    <cellStyle name="Normal 2 3 6 2 3" xfId="17990" xr:uid="{AA73631A-BE29-4646-83C4-768CF969E0A3}"/>
    <cellStyle name="Normal 2 3 6 2_ACT_NIBD EQ" xfId="17991" xr:uid="{A7FC3F7E-4085-44C5-9D1F-42A732412A47}"/>
    <cellStyle name="Normal 2 3 6 3" xfId="17992" xr:uid="{F11C28F4-811F-4F60-A41B-1FD22CF41D05}"/>
    <cellStyle name="Normal 2 3 6 4" xfId="17993" xr:uid="{53350EC8-1E58-40FE-AE7A-63525080D1BE}"/>
    <cellStyle name="Normal 2 3 6 5" xfId="17994" xr:uid="{E54547FA-F019-4D05-A9AB-4BBEA73300A0}"/>
    <cellStyle name="Normal 2 3 6_Act input CF" xfId="17995" xr:uid="{6A2D330F-FFFA-4DC0-A1D2-A82713CC90A8}"/>
    <cellStyle name="Normal 2 3 7" xfId="17996" xr:uid="{6A30A236-85F8-434F-A88D-E21EE668BA50}"/>
    <cellStyle name="Normal 2 3 7 2" xfId="17997" xr:uid="{D9EE5E52-5514-4F2F-90A1-81B8D6CABF82}"/>
    <cellStyle name="Normal 2 3 7 3" xfId="17998" xr:uid="{D47151D6-911D-4DA8-9CC0-67E850B8C237}"/>
    <cellStyle name="Normal 2 3 7_ACT_NIBD EQ" xfId="17999" xr:uid="{42EE5E4F-5F0C-4D89-BB44-E5D15EDF3A99}"/>
    <cellStyle name="Normal 2 3 8" xfId="18000" xr:uid="{DF2F613B-5A0E-4D70-B863-BAAC53E090F9}"/>
    <cellStyle name="Normal 2 3 9" xfId="18001" xr:uid="{AF3906BB-3CAE-42A8-9148-CB1D705FE343}"/>
    <cellStyle name="Normal 2 3_Act input CF" xfId="18002" xr:uid="{16392E3A-EC1D-4932-A661-E929BDD457A1}"/>
    <cellStyle name="Normal 2 30" xfId="18003" xr:uid="{20816F6A-0634-4D9B-8838-86F23A975BCE}"/>
    <cellStyle name="Normal 2 31" xfId="18004" xr:uid="{92696FDF-317F-4022-9163-717EC99AB9F0}"/>
    <cellStyle name="Normal 2 32" xfId="18005" xr:uid="{8DF1B616-F770-4201-A5FC-B64DD26611EA}"/>
    <cellStyle name="Normal 2 33" xfId="18006" xr:uid="{1E990C6E-411E-40E9-9E96-0DBDFF67843E}"/>
    <cellStyle name="Normal 2 34" xfId="18007" xr:uid="{F670C35E-DAD1-4EB8-8E6E-1E4BDA7B2876}"/>
    <cellStyle name="Normal 2 4" xfId="18008" xr:uid="{6CA2A41D-24FE-4A45-86E3-891FAE6063C8}"/>
    <cellStyle name="Normal 2 4 2" xfId="18009" xr:uid="{4E499C11-6BF5-469E-B320-7973935AFD11}"/>
    <cellStyle name="Normal 2 4_ACT Segment adj EBITDA" xfId="18010" xr:uid="{5CCD61AA-B594-4223-9191-1D9BC35E7303}"/>
    <cellStyle name="Normal 2 5" xfId="18011" xr:uid="{772FF1BE-3BFD-41C4-A8B8-1E6E7AF44FEF}"/>
    <cellStyle name="Normal 2 5 2" xfId="18012" xr:uid="{B1D82A13-D64B-49D5-99E2-E062D7047917}"/>
    <cellStyle name="Normal 2 5 2 2" xfId="18013" xr:uid="{7009FA81-1BB7-4674-9B4A-3FDB3ACAEFDE}"/>
    <cellStyle name="Normal 2 5 2 2 2" xfId="18014" xr:uid="{97538AB3-C8A0-4256-B1A5-5EED8B113144}"/>
    <cellStyle name="Normal 2 5 2 2 2 2" xfId="18015" xr:uid="{5BB49BD5-346B-47E1-8072-63DB2A5F223E}"/>
    <cellStyle name="Normal 2 5 2 2 2 3" xfId="18016" xr:uid="{7E258762-40ED-4338-821E-DB2720A12A25}"/>
    <cellStyle name="Normal 2 5 2 2 2_ACT_NIBD EQ" xfId="18017" xr:uid="{05D15688-06F2-441E-87C2-7750C5C9AF77}"/>
    <cellStyle name="Normal 2 5 2 2 3" xfId="18018" xr:uid="{0113A1A8-E3EC-4567-9988-181B5F09F43F}"/>
    <cellStyle name="Normal 2 5 2 2 4" xfId="18019" xr:uid="{CD6E5572-DE10-4875-8612-B175752BF4E9}"/>
    <cellStyle name="Normal 2 5 2 2 5" xfId="18020" xr:uid="{A1F78056-963C-4336-BF5E-032342797476}"/>
    <cellStyle name="Normal 2 5 2 2_Act input CF" xfId="18021" xr:uid="{EA0C5BC5-26CB-4CD2-8BFD-EBF2F7BB6001}"/>
    <cellStyle name="Normal 2 5 2 3" xfId="18022" xr:uid="{CB894623-ECEB-4DF3-818F-5C281AF7A9C1}"/>
    <cellStyle name="Normal 2 5 2 3 2" xfId="18023" xr:uid="{15ADA8AE-A9D1-447A-9317-1B0DBE72493A}"/>
    <cellStyle name="Normal 2 5 2 3 2 2" xfId="18024" xr:uid="{5D37C47F-3A77-4861-9273-067732743A93}"/>
    <cellStyle name="Normal 2 5 2 3 2 3" xfId="18025" xr:uid="{2CE6AB25-4EB5-439E-9303-CE61F97AFCF2}"/>
    <cellStyle name="Normal 2 5 2 3 2_ACT_NIBD EQ" xfId="18026" xr:uid="{84742320-92E9-499D-8924-BABF4255B022}"/>
    <cellStyle name="Normal 2 5 2 3 3" xfId="18027" xr:uid="{73A18316-49CF-4D6E-ADAA-C1D002F9B35E}"/>
    <cellStyle name="Normal 2 5 2 3 4" xfId="18028" xr:uid="{331C91D7-15C3-4669-A4F9-025EC6D0DBDF}"/>
    <cellStyle name="Normal 2 5 2 3 5" xfId="18029" xr:uid="{15FAABB0-275C-42D8-B2A5-B850927B1738}"/>
    <cellStyle name="Normal 2 5 2 3_Act input CF" xfId="18030" xr:uid="{3D888B6C-D8BB-410A-8084-738B919F737F}"/>
    <cellStyle name="Normal 2 5 2 4" xfId="18031" xr:uid="{54457BF0-3D4D-4A35-B1D2-E2C55F83AE92}"/>
    <cellStyle name="Normal 2 5 2 4 2" xfId="18032" xr:uid="{0B8F1523-B02F-4328-980F-C9C7A86B4E5D}"/>
    <cellStyle name="Normal 2 5 2 4 3" xfId="18033" xr:uid="{73AC3518-9CC3-472A-BD0A-5D64842365CB}"/>
    <cellStyle name="Normal 2 5 2 4_ACT_NIBD EQ" xfId="18034" xr:uid="{A9CB34DD-3410-4BA1-97ED-34913DA0B524}"/>
    <cellStyle name="Normal 2 5 2 5" xfId="18035" xr:uid="{737B7EBF-1C8A-4CA9-BD71-48091FC1BAAD}"/>
    <cellStyle name="Normal 2 5 2 6" xfId="18036" xr:uid="{CD9E6BAA-1A0F-4A50-9611-33B87B8DC96C}"/>
    <cellStyle name="Normal 2 5 2 7" xfId="18037" xr:uid="{55B50683-E7A6-4FC2-8B3E-22E7499CA124}"/>
    <cellStyle name="Normal 2 5 2_Act input CF" xfId="18038" xr:uid="{7AC09D9D-AD18-4984-B054-A6C8F7F05044}"/>
    <cellStyle name="Normal 2 5 3" xfId="18039" xr:uid="{4A45DD09-F894-4E6F-BF40-0F2970F9E96B}"/>
    <cellStyle name="Normal 2 5 3 2" xfId="18040" xr:uid="{460A2C2E-8830-478A-A402-34779E689E36}"/>
    <cellStyle name="Normal 2 5 3 2 2" xfId="18041" xr:uid="{F9D31F4B-799A-479C-BF7D-BA2B1FA5F8EB}"/>
    <cellStyle name="Normal 2 5 3 2 3" xfId="18042" xr:uid="{1E87A26B-1997-4820-A494-0E7C9A601579}"/>
    <cellStyle name="Normal 2 5 3 2_ACT_NIBD EQ" xfId="18043" xr:uid="{EEF3411B-A174-4BB8-AE50-D554FCE4B99C}"/>
    <cellStyle name="Normal 2 5 3 3" xfId="18044" xr:uid="{B75283B7-2280-4BAB-8E5C-CE5CC8A34748}"/>
    <cellStyle name="Normal 2 5 3 4" xfId="18045" xr:uid="{A1B45065-A3B3-48CE-9343-22B66ED54FAD}"/>
    <cellStyle name="Normal 2 5 3 5" xfId="18046" xr:uid="{1388376D-451E-4C58-AD97-ADCC938CB40D}"/>
    <cellStyle name="Normal 2 5 3_Act input CF" xfId="18047" xr:uid="{B9882D8E-B420-4367-BEFE-BA3EA331A006}"/>
    <cellStyle name="Normal 2 5 4" xfId="18048" xr:uid="{5CF1B240-AE7C-48FA-B16D-1BA0A85E8643}"/>
    <cellStyle name="Normal 2 5 4 2" xfId="18049" xr:uid="{A9550C9B-F03A-4528-8134-01DC6CD1459F}"/>
    <cellStyle name="Normal 2 5 4 2 2" xfId="18050" xr:uid="{9B59BABD-3C20-4693-96C3-71E8ED23D4CD}"/>
    <cellStyle name="Normal 2 5 4 2 3" xfId="18051" xr:uid="{4A2EF99F-B865-48C4-BB3F-85768A945D94}"/>
    <cellStyle name="Normal 2 5 4 2_ACT_NIBD EQ" xfId="18052" xr:uid="{12F603F2-E62E-4D34-B6E1-83A42993D238}"/>
    <cellStyle name="Normal 2 5 4 3" xfId="18053" xr:uid="{1EB4AC0D-A2D8-4833-BFDE-957482001340}"/>
    <cellStyle name="Normal 2 5 4 4" xfId="18054" xr:uid="{6B5C405C-DBA9-4C76-A477-9CC345ECF707}"/>
    <cellStyle name="Normal 2 5 4 5" xfId="18055" xr:uid="{EA91AB3B-B71F-4111-9A59-B87D46D4A40F}"/>
    <cellStyle name="Normal 2 5 4_Act input CF" xfId="18056" xr:uid="{A1994BCC-741F-4FA0-B0FD-E660254B8C5C}"/>
    <cellStyle name="Normal 2 5 5" xfId="18057" xr:uid="{5EB5AD3F-4FEE-4289-9242-7647F73D7FA5}"/>
    <cellStyle name="Normal 2 5 5 2" xfId="18058" xr:uid="{8D5239D4-4086-4804-BDA3-4799E80C920F}"/>
    <cellStyle name="Normal 2 5 5 3" xfId="18059" xr:uid="{E6982270-25EE-467C-B8F3-83CB0536F5A3}"/>
    <cellStyle name="Normal 2 5 5_ACT Segment adj EBITDA" xfId="18060" xr:uid="{DAD271B7-877C-4A51-85A7-5DBA749D04EB}"/>
    <cellStyle name="Normal 2 5 6" xfId="18061" xr:uid="{86601DCC-29B3-4903-8B05-5292F2D129F1}"/>
    <cellStyle name="Normal 2 5 7" xfId="18062" xr:uid="{65319617-4F11-4D26-98C6-212B3CF2DD77}"/>
    <cellStyle name="Normal 2 5 8" xfId="18063" xr:uid="{8E94435A-E438-4A86-BAA1-7474A0D1128F}"/>
    <cellStyle name="Normal 2 5_Act input CF" xfId="18064" xr:uid="{E4D1B7F6-4454-41DC-BFB1-7C955353F559}"/>
    <cellStyle name="Normal 2 6" xfId="18065" xr:uid="{1DDB3C9E-93DF-4A29-B8D5-38C564D17E6E}"/>
    <cellStyle name="Normal 2 6 2" xfId="18066" xr:uid="{6E9166D7-63EB-4A0D-8E00-C0FC2653F5EE}"/>
    <cellStyle name="Normal 2 6 2 2" xfId="18067" xr:uid="{9C80EACF-3EEA-4178-8DF9-53D6260BE97E}"/>
    <cellStyle name="Normal 2 6 2 2 2" xfId="18068" xr:uid="{8B8D7F68-4068-4FC1-B2BF-C6EA82B09C0E}"/>
    <cellStyle name="Normal 2 6 2 2 2 2" xfId="18069" xr:uid="{29DC6CC0-C159-4E6A-9F49-9A568030D3AF}"/>
    <cellStyle name="Normal 2 6 2 2 2 3" xfId="18070" xr:uid="{6E7D8A86-6B68-4767-9043-64D0E87C63F8}"/>
    <cellStyle name="Normal 2 6 2 2 2_ACT_NIBD EQ" xfId="18071" xr:uid="{20717C60-E94C-460F-A0E0-15588E4C91F0}"/>
    <cellStyle name="Normal 2 6 2 2 3" xfId="18072" xr:uid="{5FAE3DDA-A6ED-42C3-B900-2AA6714B9BCA}"/>
    <cellStyle name="Normal 2 6 2 2 4" xfId="18073" xr:uid="{8F5FF85F-9737-4BC2-BF24-1099B96424E8}"/>
    <cellStyle name="Normal 2 6 2 2 5" xfId="18074" xr:uid="{B2501238-086E-41A5-8F83-96CD2629D782}"/>
    <cellStyle name="Normal 2 6 2 2_Act input CF" xfId="18075" xr:uid="{8E289D85-3A03-4042-B49B-C74188989D70}"/>
    <cellStyle name="Normal 2 6 2 3" xfId="18076" xr:uid="{2CC2893A-6967-40F4-9D2F-951D6D1D8672}"/>
    <cellStyle name="Normal 2 6 2 3 2" xfId="18077" xr:uid="{60F6F6C7-D072-4A70-A3DF-E6C3E6E35BFB}"/>
    <cellStyle name="Normal 2 6 2 3 2 2" xfId="18078" xr:uid="{72907249-2AF5-42AF-9D75-54781F034068}"/>
    <cellStyle name="Normal 2 6 2 3 2 3" xfId="18079" xr:uid="{5FC7CE5D-80F8-47CE-A69B-62BADCE870CF}"/>
    <cellStyle name="Normal 2 6 2 3 2_ACT_NIBD EQ" xfId="18080" xr:uid="{ED64E779-1B4B-492E-9D78-3F936DF92B79}"/>
    <cellStyle name="Normal 2 6 2 3 3" xfId="18081" xr:uid="{13012257-1E36-4AEE-A739-5655874B559B}"/>
    <cellStyle name="Normal 2 6 2 3 4" xfId="18082" xr:uid="{AF25B153-2B97-4E0C-B2F7-1657B9FA8FA7}"/>
    <cellStyle name="Normal 2 6 2 3 5" xfId="18083" xr:uid="{3990D5F3-2C88-4BDC-9138-51D64AC53EC8}"/>
    <cellStyle name="Normal 2 6 2 3_Act input CF" xfId="18084" xr:uid="{1328AA02-7977-47EF-979A-9467FAB6D82D}"/>
    <cellStyle name="Normal 2 6 2 4" xfId="18085" xr:uid="{806FB045-3B65-4AFC-986B-041084BA2D9B}"/>
    <cellStyle name="Normal 2 6 2 4 2" xfId="18086" xr:uid="{DF14205A-D9CB-49EC-BAF1-971EC68EF81A}"/>
    <cellStyle name="Normal 2 6 2 4 3" xfId="18087" xr:uid="{BC3D8B50-EF5A-4545-876B-B83E6FF5401A}"/>
    <cellStyle name="Normal 2 6 2 4_ACT_NIBD EQ" xfId="18088" xr:uid="{2253A17D-56A7-46AF-8951-B3B3E9C473BC}"/>
    <cellStyle name="Normal 2 6 2 5" xfId="18089" xr:uid="{FC5550EE-86DB-4735-B333-1F52A21CE173}"/>
    <cellStyle name="Normal 2 6 2 6" xfId="18090" xr:uid="{E57B390F-0FA1-4916-BB48-301B3350AD84}"/>
    <cellStyle name="Normal 2 6 2 7" xfId="18091" xr:uid="{73345438-29EA-49CF-A46B-8ACA07CD8DE1}"/>
    <cellStyle name="Normal 2 6 2_Act input CF" xfId="18092" xr:uid="{9C50663B-79CE-46E0-BD7D-E86A60BD9E28}"/>
    <cellStyle name="Normal 2 6 3" xfId="18093" xr:uid="{97FB8087-7009-4AFE-B03C-D2BE7D8F3245}"/>
    <cellStyle name="Normal 2 6 3 2" xfId="18094" xr:uid="{2C771B91-101A-440A-B38A-8087DD4E9913}"/>
    <cellStyle name="Normal 2 6 3 2 2" xfId="18095" xr:uid="{7AC7799F-22BB-4F9B-B8B8-27D31063AC14}"/>
    <cellStyle name="Normal 2 6 3 2 3" xfId="18096" xr:uid="{CAF7E835-92D6-4734-A489-2373CAC0B30C}"/>
    <cellStyle name="Normal 2 6 3 2_ACT_NIBD EQ" xfId="18097" xr:uid="{1B59EB10-1733-40CB-9030-DC667FAF5386}"/>
    <cellStyle name="Normal 2 6 3 3" xfId="18098" xr:uid="{0E89D4D5-C13D-46D8-89AB-A14A29ACE899}"/>
    <cellStyle name="Normal 2 6 3 4" xfId="18099" xr:uid="{01C41388-AE82-4C44-9A52-B917D9D35E59}"/>
    <cellStyle name="Normal 2 6 3 5" xfId="18100" xr:uid="{5CE4FE8E-6530-40EA-B692-DF6054C08ABC}"/>
    <cellStyle name="Normal 2 6 3_Act input CF" xfId="18101" xr:uid="{51844CB8-91CA-4A9B-BB2C-5C2E3609ABE5}"/>
    <cellStyle name="Normal 2 6 4" xfId="18102" xr:uid="{9FA16F90-A25B-4BB4-9025-ADCA24DEAA7D}"/>
    <cellStyle name="Normal 2 6 4 2" xfId="18103" xr:uid="{15ACE60E-4ED9-4CB8-9F22-1B686082664F}"/>
    <cellStyle name="Normal 2 6 4 2 2" xfId="18104" xr:uid="{9303C576-0897-4BCE-B904-D816F37607FC}"/>
    <cellStyle name="Normal 2 6 4 2 3" xfId="18105" xr:uid="{A0C4D541-0146-4C4E-9590-868EDCA1859E}"/>
    <cellStyle name="Normal 2 6 4 2_ACT_NIBD EQ" xfId="18106" xr:uid="{D80A02D2-B79B-47ED-AC62-7F30CF0DF71B}"/>
    <cellStyle name="Normal 2 6 4 3" xfId="18107" xr:uid="{F58F9E85-6ECC-4C63-9F8B-EAC618FDD4DC}"/>
    <cellStyle name="Normal 2 6 4 4" xfId="18108" xr:uid="{E2D11AE7-7CB2-4EF7-A85C-5E75E427F1DB}"/>
    <cellStyle name="Normal 2 6 4 5" xfId="18109" xr:uid="{897B8D99-189A-4A82-8EC8-5A8674277E24}"/>
    <cellStyle name="Normal 2 6 4_Act input CF" xfId="18110" xr:uid="{98269967-80E9-4A53-97DB-50C1B6D58AC1}"/>
    <cellStyle name="Normal 2 6 5" xfId="18111" xr:uid="{45F54969-55D3-423C-8417-78C80250ADAE}"/>
    <cellStyle name="Normal 2 6 5 2" xfId="18112" xr:uid="{3CD524C7-64BB-4DF8-ABDE-9B1308199686}"/>
    <cellStyle name="Normal 2 6 5 3" xfId="18113" xr:uid="{A25F9981-94CA-49DE-AB4D-D99FFB6970CE}"/>
    <cellStyle name="Normal 2 6 5_ACT_NIBD EQ" xfId="18114" xr:uid="{BD82A619-D86A-49CE-9312-C4B1ABE5B895}"/>
    <cellStyle name="Normal 2 6 6" xfId="18115" xr:uid="{71A3EED2-0ABD-498B-A2BE-73289AD4D18C}"/>
    <cellStyle name="Normal 2 6 7" xfId="18116" xr:uid="{249B6CE3-800A-4E67-9752-C08452DC80D7}"/>
    <cellStyle name="Normal 2 6 8" xfId="18117" xr:uid="{5544462D-1B74-40DD-AEE0-BFED3E301C0E}"/>
    <cellStyle name="Normal 2 6_Act input CF" xfId="18118" xr:uid="{4B69A724-7F6C-4065-BC12-B99C173233A7}"/>
    <cellStyle name="Normal 2 7" xfId="18119" xr:uid="{0F6FAC8F-6A43-471E-9C5F-2086025D3063}"/>
    <cellStyle name="Normal 2 7 2" xfId="18120" xr:uid="{797614F0-8144-42DA-B8AB-0B936EE4AADF}"/>
    <cellStyle name="Normal 2 7 2 2" xfId="18121" xr:uid="{EFD10A99-C7CB-42A5-885B-ED0CFEA507A7}"/>
    <cellStyle name="Normal 2 7 2 2 2" xfId="18122" xr:uid="{7A8F55E1-D497-474B-8245-19C7076CA0B4}"/>
    <cellStyle name="Normal 2 7 2 2 2 2" xfId="18123" xr:uid="{ADD638CA-A330-48CB-B6E4-205B29C62D87}"/>
    <cellStyle name="Normal 2 7 2 2 2 3" xfId="18124" xr:uid="{E30AA24F-3A14-4E10-A370-CEE872A01C3B}"/>
    <cellStyle name="Normal 2 7 2 2 2_ACT_NIBD EQ" xfId="18125" xr:uid="{E6789EEF-9E71-4D53-9C57-C958F20E5435}"/>
    <cellStyle name="Normal 2 7 2 2 3" xfId="18126" xr:uid="{4EC70C4C-69A2-479A-80F8-B917EF9D4BEC}"/>
    <cellStyle name="Normal 2 7 2 2 4" xfId="18127" xr:uid="{CB255B87-05A9-45D7-B5B2-A45CA0E67DFC}"/>
    <cellStyle name="Normal 2 7 2 2 5" xfId="18128" xr:uid="{8868C657-A52B-45C3-95C3-1502681598B9}"/>
    <cellStyle name="Normal 2 7 2 2_Act input CF" xfId="18129" xr:uid="{23276EE1-C7EB-4ABA-A7A2-329BA0C5C6A0}"/>
    <cellStyle name="Normal 2 7 2 3" xfId="18130" xr:uid="{1DAC7C85-CAE8-4F2E-99A9-B8E692A33772}"/>
    <cellStyle name="Normal 2 7 2 3 2" xfId="18131" xr:uid="{B6384554-8DCD-4A1C-932C-48A12EA19419}"/>
    <cellStyle name="Normal 2 7 2 3 2 2" xfId="18132" xr:uid="{648C5EF6-800C-4752-8282-DA85666FCE71}"/>
    <cellStyle name="Normal 2 7 2 3 2 3" xfId="18133" xr:uid="{5FB2B02C-DF4C-4FF6-9D69-785240D8C839}"/>
    <cellStyle name="Normal 2 7 2 3 2_ACT_NIBD EQ" xfId="18134" xr:uid="{F5A19DD7-5D5A-4DBE-A1AC-5FF26DF8F8BB}"/>
    <cellStyle name="Normal 2 7 2 3 3" xfId="18135" xr:uid="{65B356C0-659C-4983-A90B-F5B710241C65}"/>
    <cellStyle name="Normal 2 7 2 3 4" xfId="18136" xr:uid="{2EB24CBA-16DD-48BE-A61F-E915591A3371}"/>
    <cellStyle name="Normal 2 7 2 3 5" xfId="18137" xr:uid="{D3FF7DF3-9B16-492A-8B86-13009CE4BFCA}"/>
    <cellStyle name="Normal 2 7 2 3_Act input CF" xfId="18138" xr:uid="{8D7DB6F4-DB59-4D5E-9D8B-4722E722BD60}"/>
    <cellStyle name="Normal 2 7 2 4" xfId="18139" xr:uid="{2FC98EBC-17AD-4AB7-82C0-751FBA845831}"/>
    <cellStyle name="Normal 2 7 2 4 2" xfId="18140" xr:uid="{7568748F-D8C5-4143-B047-6AD54E411468}"/>
    <cellStyle name="Normal 2 7 2 4 3" xfId="18141" xr:uid="{F4F182FC-DDEC-4074-A8C4-9F2FFAE1D122}"/>
    <cellStyle name="Normal 2 7 2 4_ACT_NIBD EQ" xfId="18142" xr:uid="{D8E697C0-ABFF-45B8-BC20-DA8BAD1C3F96}"/>
    <cellStyle name="Normal 2 7 2 5" xfId="18143" xr:uid="{5B687938-C463-47BD-8EED-F4887E4E9D4E}"/>
    <cellStyle name="Normal 2 7 2 6" xfId="18144" xr:uid="{08F02166-B7FF-4BD2-83F0-040C12BAF1E1}"/>
    <cellStyle name="Normal 2 7 2 7" xfId="18145" xr:uid="{9A1DBF6A-A3F4-4190-B68C-D51A2D5CB8D7}"/>
    <cellStyle name="Normal 2 7 2_Act input CF" xfId="18146" xr:uid="{4F478933-4013-4B3B-B832-AB310A246719}"/>
    <cellStyle name="Normal 2 7 3" xfId="18147" xr:uid="{8BFFF99A-77EA-4114-B7CB-855DA8F205DE}"/>
    <cellStyle name="Normal 2 7 3 2" xfId="18148" xr:uid="{98457CE9-ACC8-4AE7-9AA8-546302447FAF}"/>
    <cellStyle name="Normal 2 7 3 2 2" xfId="18149" xr:uid="{F2AC6A2C-E628-45F1-8EA1-9E3DD5232A73}"/>
    <cellStyle name="Normal 2 7 3 2 3" xfId="18150" xr:uid="{97AAAEF8-5BC0-495C-97F0-C87D00B7CD94}"/>
    <cellStyle name="Normal 2 7 3 2_ACT_NIBD EQ" xfId="18151" xr:uid="{DD9D7D1C-19EF-4944-9E2D-92399D2874D2}"/>
    <cellStyle name="Normal 2 7 3 3" xfId="18152" xr:uid="{61BA67E7-4830-47B7-99D7-7BF367742948}"/>
    <cellStyle name="Normal 2 7 3 4" xfId="18153" xr:uid="{B11B57F9-DEEA-4704-81FF-A18BF6822605}"/>
    <cellStyle name="Normal 2 7 3 5" xfId="18154" xr:uid="{A63E4E06-1D1F-4ABB-9CD1-AF55C6CC511A}"/>
    <cellStyle name="Normal 2 7 3_Act input CF" xfId="18155" xr:uid="{A76E5149-FF7D-4A12-BE8E-DE23ABF84894}"/>
    <cellStyle name="Normal 2 7 4" xfId="18156" xr:uid="{600C8F80-ABD8-488D-BCED-7F76F13505D8}"/>
    <cellStyle name="Normal 2 7 4 2" xfId="18157" xr:uid="{1CD2F613-08F6-46B2-9C71-269EDDAE667D}"/>
    <cellStyle name="Normal 2 7 4 2 2" xfId="18158" xr:uid="{67102C5A-791B-40D2-B304-B5819FE0784E}"/>
    <cellStyle name="Normal 2 7 4 2 3" xfId="18159" xr:uid="{B64F059E-993B-4DEB-AA5C-5FF72274F976}"/>
    <cellStyle name="Normal 2 7 4 2_ACT_NIBD EQ" xfId="18160" xr:uid="{5061CFD7-83F0-4A27-AD57-6290B42848C0}"/>
    <cellStyle name="Normal 2 7 4 3" xfId="18161" xr:uid="{C25DCE8F-6775-4372-A948-B4ECCE0BB4B0}"/>
    <cellStyle name="Normal 2 7 4 4" xfId="18162" xr:uid="{C8A0846C-B6C4-471B-BCFB-D64D70822E24}"/>
    <cellStyle name="Normal 2 7 4 5" xfId="18163" xr:uid="{745E27DC-45DD-4A2C-9D6D-29D52BA5E7D0}"/>
    <cellStyle name="Normal 2 7 4_Act input CF" xfId="18164" xr:uid="{517A456B-101E-4F8E-855C-957F544BFC1A}"/>
    <cellStyle name="Normal 2 7 5" xfId="18165" xr:uid="{C4EAFEB1-6C5E-48FC-8AA7-1A81DBBA2940}"/>
    <cellStyle name="Normal 2 7 5 2" xfId="18166" xr:uid="{7B9B40D1-EAAF-48C4-92EA-AB2C82732CA8}"/>
    <cellStyle name="Normal 2 7 5 3" xfId="18167" xr:uid="{AFBB78E0-FBD1-4D60-8660-D2BB3F2D3896}"/>
    <cellStyle name="Normal 2 7 5_ACT_NIBD EQ" xfId="18168" xr:uid="{06EA800C-9F34-4B4F-A3B2-12D345BAF24A}"/>
    <cellStyle name="Normal 2 7 6" xfId="18169" xr:uid="{720A858F-A157-4C8B-AAD3-77C7BD9BEFB1}"/>
    <cellStyle name="Normal 2 7 7" xfId="18170" xr:uid="{37E4A0AF-30D3-4675-9F13-443773BCD274}"/>
    <cellStyle name="Normal 2 7 8" xfId="18171" xr:uid="{CEB50EAF-23B9-4ED1-BE31-C81BA0C8464D}"/>
    <cellStyle name="Normal 2 7_Act input CF" xfId="18172" xr:uid="{9C02390E-EA40-47C4-AA0A-33F8192F4777}"/>
    <cellStyle name="Normal 2 8" xfId="18173" xr:uid="{26F9F09B-93C2-4372-8197-61C14C1CED30}"/>
    <cellStyle name="Normal 2 8 2" xfId="18174" xr:uid="{0C74B821-A9B3-48E9-A3AA-D462C4EE56DB}"/>
    <cellStyle name="Normal 2 8 2 2" xfId="18175" xr:uid="{2212A8B4-977E-45A5-9C2D-812B5AFC88E0}"/>
    <cellStyle name="Normal 2 8 2 2 2" xfId="18176" xr:uid="{01C064CA-1F6B-47CA-AAF3-0DF2710FF61F}"/>
    <cellStyle name="Normal 2 8 2 2 2 2" xfId="18177" xr:uid="{100AF5A6-3279-468D-80CB-D380FB038843}"/>
    <cellStyle name="Normal 2 8 2 2 2 3" xfId="18178" xr:uid="{2A3815A4-B05F-4338-97A9-6EC46099B07E}"/>
    <cellStyle name="Normal 2 8 2 2 2_ACT_NIBD EQ" xfId="18179" xr:uid="{92747216-9B4C-4A72-BA59-3390BFA45B0B}"/>
    <cellStyle name="Normal 2 8 2 2 3" xfId="18180" xr:uid="{B99281D1-39AD-4255-87F2-7D903AB54105}"/>
    <cellStyle name="Normal 2 8 2 2 4" xfId="18181" xr:uid="{7F125D54-7ECF-4D87-9AC3-A6BDEFCA7367}"/>
    <cellStyle name="Normal 2 8 2 2 5" xfId="18182" xr:uid="{59CFC380-CFB1-4452-8119-629A2ECAD2EB}"/>
    <cellStyle name="Normal 2 8 2 2_Act input CF" xfId="18183" xr:uid="{6E17540C-3E7D-4DFF-B219-4E5A4569311D}"/>
    <cellStyle name="Normal 2 8 2 3" xfId="18184" xr:uid="{444F96D8-3055-4ACD-AF0E-B5050DBD9099}"/>
    <cellStyle name="Normal 2 8 2 3 2" xfId="18185" xr:uid="{44DBC7D9-469F-4A74-9BC2-295D70CF385B}"/>
    <cellStyle name="Normal 2 8 2 3 2 2" xfId="18186" xr:uid="{CD223BA1-39B3-4F48-A5CE-DEE4268ED756}"/>
    <cellStyle name="Normal 2 8 2 3 2 3" xfId="18187" xr:uid="{509498EC-8394-4061-912C-3E7FEF4DE01E}"/>
    <cellStyle name="Normal 2 8 2 3 2_ACT_NIBD EQ" xfId="18188" xr:uid="{D3065D90-0E58-4E6F-B57B-DCB744D372FA}"/>
    <cellStyle name="Normal 2 8 2 3 3" xfId="18189" xr:uid="{4B8B3B04-D414-4118-B545-A40500FC724A}"/>
    <cellStyle name="Normal 2 8 2 3 4" xfId="18190" xr:uid="{DBE0136F-2069-47AA-B39B-547013CEB147}"/>
    <cellStyle name="Normal 2 8 2 3 5" xfId="18191" xr:uid="{06FC58ED-7D9D-4653-81F8-2F8118696EC1}"/>
    <cellStyle name="Normal 2 8 2 3_Act input CF" xfId="18192" xr:uid="{C3889438-20FB-47D4-95E5-5B8B2E5512D8}"/>
    <cellStyle name="Normal 2 8 2 4" xfId="18193" xr:uid="{C433AA0A-60E4-43C7-8C18-5B2C5F32C3E5}"/>
    <cellStyle name="Normal 2 8 2 4 2" xfId="18194" xr:uid="{455E4C6D-3463-4502-8904-07B484ACBBFE}"/>
    <cellStyle name="Normal 2 8 2 4 3" xfId="18195" xr:uid="{F6850760-B7C2-4BEB-BD64-E2DE8217D376}"/>
    <cellStyle name="Normal 2 8 2 4_ACT_NIBD EQ" xfId="18196" xr:uid="{5E390A7D-4B5A-40A0-8653-736112281F97}"/>
    <cellStyle name="Normal 2 8 2 5" xfId="18197" xr:uid="{835726EA-CC0E-4338-A019-5CA996C72507}"/>
    <cellStyle name="Normal 2 8 2 6" xfId="18198" xr:uid="{D051B437-6CE3-4C13-9581-D137BD3FA95C}"/>
    <cellStyle name="Normal 2 8 2 7" xfId="18199" xr:uid="{ED9E2B12-C387-4155-B7EB-7D2DF96D8F77}"/>
    <cellStyle name="Normal 2 8 2_Act input CF" xfId="18200" xr:uid="{00331E1C-64CF-436B-9F9C-46F5E51C9D32}"/>
    <cellStyle name="Normal 2 8 3" xfId="18201" xr:uid="{22959515-F1E7-4EEE-B1BB-CF259529BE1C}"/>
    <cellStyle name="Normal 2 8 3 2" xfId="18202" xr:uid="{CA729279-3EB5-4E23-80DE-853FD9B293D3}"/>
    <cellStyle name="Normal 2 8 3 2 2" xfId="18203" xr:uid="{19F33360-67BD-4331-B941-D8E8D89EDB7A}"/>
    <cellStyle name="Normal 2 8 3 2 3" xfId="18204" xr:uid="{CF9D15EA-A10D-412D-9B90-76AB41FBD161}"/>
    <cellStyle name="Normal 2 8 3 2_ACT_NIBD EQ" xfId="18205" xr:uid="{1A9BEEDB-A11F-43D1-8DC5-325BA95A9719}"/>
    <cellStyle name="Normal 2 8 3 3" xfId="18206" xr:uid="{0B5D5795-505D-44B5-ADEA-106CEDE73F8F}"/>
    <cellStyle name="Normal 2 8 3 4" xfId="18207" xr:uid="{8CDB4B46-AACA-45D8-B405-D17FAF7C633C}"/>
    <cellStyle name="Normal 2 8 3 5" xfId="18208" xr:uid="{850BDB52-7FD0-440E-B364-563AE39C6227}"/>
    <cellStyle name="Normal 2 8 3_Act input CF" xfId="18209" xr:uid="{97EE0150-58D3-45B0-A932-ECDEC123DAF2}"/>
    <cellStyle name="Normal 2 8 4" xfId="18210" xr:uid="{263B01B4-3503-4870-A5F2-8F86E6D19DF8}"/>
    <cellStyle name="Normal 2 8 4 2" xfId="18211" xr:uid="{1E603228-505A-4A41-AA73-742199A6F687}"/>
    <cellStyle name="Normal 2 8 4 2 2" xfId="18212" xr:uid="{0AC44EBA-67C0-4071-B298-977019DF6AE4}"/>
    <cellStyle name="Normal 2 8 4 2 3" xfId="18213" xr:uid="{4C06EEEA-72D4-4394-9C30-7D2C887C2B3D}"/>
    <cellStyle name="Normal 2 8 4 2_ACT_NIBD EQ" xfId="18214" xr:uid="{BC64F55A-64ED-4E03-BFC4-A8DB9874B5FE}"/>
    <cellStyle name="Normal 2 8 4 3" xfId="18215" xr:uid="{9CF66A39-C8E0-40F8-BE6D-661E164650F0}"/>
    <cellStyle name="Normal 2 8 4 4" xfId="18216" xr:uid="{ECBCDB38-54B5-49C0-8A8B-AA4465889971}"/>
    <cellStyle name="Normal 2 8 4 5" xfId="18217" xr:uid="{EB91ADA1-591A-4568-8251-1D49F33CEEE9}"/>
    <cellStyle name="Normal 2 8 4_Act input CF" xfId="18218" xr:uid="{897A4488-0873-4F6E-889A-A1C8C185AD1E}"/>
    <cellStyle name="Normal 2 8 5" xfId="18219" xr:uid="{0ABC1E6B-55EE-4357-AAC6-EBAAA98DD196}"/>
    <cellStyle name="Normal 2 8 5 2" xfId="18220" xr:uid="{F8242EB8-5268-4D58-AE9A-420A68CFF04C}"/>
    <cellStyle name="Normal 2 8 5 3" xfId="18221" xr:uid="{E293A783-57E2-4DC0-8ED0-6AD828625E36}"/>
    <cellStyle name="Normal 2 8 5_ACT_NIBD EQ" xfId="18222" xr:uid="{85E78341-9EBA-49C9-A5E7-7CD4B8651206}"/>
    <cellStyle name="Normal 2 8 6" xfId="18223" xr:uid="{B132F6A9-D70A-4773-A35C-B125E8DB0010}"/>
    <cellStyle name="Normal 2 8 7" xfId="18224" xr:uid="{7C772F44-5D88-4AE0-9E4E-65AE607F58D8}"/>
    <cellStyle name="Normal 2 8 8" xfId="18225" xr:uid="{76A0558E-9497-4B33-97F4-044BAFE59AE6}"/>
    <cellStyle name="Normal 2 8_Act input CF" xfId="18226" xr:uid="{7605C8CE-87BC-4190-A824-7C00F606778A}"/>
    <cellStyle name="Normal 2 9" xfId="18227" xr:uid="{23DB6DA2-6E03-498B-B158-5458EEC243D1}"/>
    <cellStyle name="Normal 2 9 2" xfId="18228" xr:uid="{00205EFF-2CBA-4F51-8699-FF51CEA1F2FC}"/>
    <cellStyle name="Normal 2 9 2 2" xfId="18229" xr:uid="{2D990D6F-C61F-4635-9987-EEBED210D7F0}"/>
    <cellStyle name="Normal 2 9 2 2 2" xfId="18230" xr:uid="{80CE2F41-7514-4F53-950E-1EE737FF39D9}"/>
    <cellStyle name="Normal 2 9 2 2 2 2" xfId="18231" xr:uid="{2A8B301E-114D-4E6B-840B-4C8DFA92153B}"/>
    <cellStyle name="Normal 2 9 2 2 2 3" xfId="18232" xr:uid="{57741A54-B3D0-4C8F-9B55-7935B897081B}"/>
    <cellStyle name="Normal 2 9 2 2 2_ACT_NIBD EQ" xfId="18233" xr:uid="{033E37F0-44F7-4E05-A345-1D11D4645157}"/>
    <cellStyle name="Normal 2 9 2 2 3" xfId="18234" xr:uid="{1BD7A074-A575-439B-B58E-BDF6D97BDC9B}"/>
    <cellStyle name="Normal 2 9 2 2 4" xfId="18235" xr:uid="{1D8A9042-90C4-4E91-AC23-9B9CA59EC159}"/>
    <cellStyle name="Normal 2 9 2 2 5" xfId="18236" xr:uid="{FCC07C32-DB34-4B29-802B-71C3308843CC}"/>
    <cellStyle name="Normal 2 9 2 2_Act input CF" xfId="18237" xr:uid="{0C0A02F6-3469-41ED-BD7E-5545FEA16401}"/>
    <cellStyle name="Normal 2 9 2 3" xfId="18238" xr:uid="{D5943936-3F73-4F5F-B83F-296D708D8915}"/>
    <cellStyle name="Normal 2 9 2 3 2" xfId="18239" xr:uid="{223FE73E-D7FE-4357-AB35-74593543DD98}"/>
    <cellStyle name="Normal 2 9 2 3 2 2" xfId="18240" xr:uid="{903255BA-8A37-4B86-865F-D7C752324735}"/>
    <cellStyle name="Normal 2 9 2 3 2 3" xfId="18241" xr:uid="{221D2402-B461-45C9-B87D-B489755F28E3}"/>
    <cellStyle name="Normal 2 9 2 3 2_ACT_NIBD EQ" xfId="18242" xr:uid="{2653578C-DA9B-4A32-AA45-36210E712520}"/>
    <cellStyle name="Normal 2 9 2 3 3" xfId="18243" xr:uid="{F19FA231-421D-49BB-8BF5-A63B4465B6E1}"/>
    <cellStyle name="Normal 2 9 2 3 4" xfId="18244" xr:uid="{674743CD-2D5C-4B3E-9362-996887E40C67}"/>
    <cellStyle name="Normal 2 9 2 3 5" xfId="18245" xr:uid="{513CC8AB-4E0E-471D-8BF6-035CB920107C}"/>
    <cellStyle name="Normal 2 9 2 3_Act input CF" xfId="18246" xr:uid="{BF39D430-4D4C-462F-9630-5362619DDFA3}"/>
    <cellStyle name="Normal 2 9 2 4" xfId="18247" xr:uid="{CC086716-E8E7-437B-ADDB-F6A25AC7CB63}"/>
    <cellStyle name="Normal 2 9 2 4 2" xfId="18248" xr:uid="{825B90A5-BAA4-4A85-81CB-B4D9A6FA10AC}"/>
    <cellStyle name="Normal 2 9 2 4 3" xfId="18249" xr:uid="{028174B1-E4F9-417F-A561-1D45CDEC71D0}"/>
    <cellStyle name="Normal 2 9 2 4_ACT_NIBD EQ" xfId="18250" xr:uid="{46ED602E-225D-4019-A66D-96657C1209BE}"/>
    <cellStyle name="Normal 2 9 2 5" xfId="18251" xr:uid="{B881D0A7-245A-4DD9-9954-1B1A380623FC}"/>
    <cellStyle name="Normal 2 9 2 6" xfId="18252" xr:uid="{2793E067-731C-4217-93CF-5DFD46EE705C}"/>
    <cellStyle name="Normal 2 9 2 7" xfId="18253" xr:uid="{50D7D4DB-B4A5-4F2C-B6B7-62288CEA9B42}"/>
    <cellStyle name="Normal 2 9 2_Act input CF" xfId="18254" xr:uid="{09E4AA81-8464-406A-8DE3-35939232DDFA}"/>
    <cellStyle name="Normal 2 9 3" xfId="18255" xr:uid="{612ED01D-849D-4EB0-8A95-01AC8E063FEC}"/>
    <cellStyle name="Normal 2 9 3 2" xfId="18256" xr:uid="{13FA3989-5BBB-457B-8C05-5F2D7A613215}"/>
    <cellStyle name="Normal 2 9 3 2 2" xfId="18257" xr:uid="{400464BB-A749-46B4-B9C5-B12B551270F3}"/>
    <cellStyle name="Normal 2 9 3 2 3" xfId="18258" xr:uid="{6252F734-4C45-4BEA-8051-6261F4EA988E}"/>
    <cellStyle name="Normal 2 9 3 2_ACT_NIBD EQ" xfId="18259" xr:uid="{B7A31603-47F9-4B4D-9118-C0EACC803E2E}"/>
    <cellStyle name="Normal 2 9 3 3" xfId="18260" xr:uid="{4548309D-5D36-43A2-9D8E-6CA5ADE0D7D4}"/>
    <cellStyle name="Normal 2 9 3 4" xfId="18261" xr:uid="{78076E61-792E-4F87-A709-F6B7D22A8106}"/>
    <cellStyle name="Normal 2 9 3 5" xfId="18262" xr:uid="{38E0E1B8-F6E3-419D-B264-5BAE9BF67B38}"/>
    <cellStyle name="Normal 2 9 3_Act input CF" xfId="18263" xr:uid="{30718C8C-5893-4D70-94AE-DB1877DB8D9E}"/>
    <cellStyle name="Normal 2 9 4" xfId="18264" xr:uid="{B02C5469-8C16-40CB-A45C-3D059C8113B2}"/>
    <cellStyle name="Normal 2 9 4 2" xfId="18265" xr:uid="{617EAAF8-6F56-473E-A46E-6A9E7BA0DB8F}"/>
    <cellStyle name="Normal 2 9 4 2 2" xfId="18266" xr:uid="{173C4F27-B940-464D-8168-3996550E9661}"/>
    <cellStyle name="Normal 2 9 4 2 3" xfId="18267" xr:uid="{B5F98BD2-63D0-40EC-9FEC-C4FA251574BB}"/>
    <cellStyle name="Normal 2 9 4 2_ACT_NIBD EQ" xfId="18268" xr:uid="{A97D04E8-F431-4CD5-8DF0-06C9F2B9CAF3}"/>
    <cellStyle name="Normal 2 9 4 3" xfId="18269" xr:uid="{204615C9-6A92-462D-A6BD-B8B0E40F6C10}"/>
    <cellStyle name="Normal 2 9 4 4" xfId="18270" xr:uid="{6E7763A3-261D-406B-BDA9-4FE029885A8B}"/>
    <cellStyle name="Normal 2 9 4 5" xfId="18271" xr:uid="{6F51A352-1A88-40E4-99AA-EA92612EEDA8}"/>
    <cellStyle name="Normal 2 9 4_Act input CF" xfId="18272" xr:uid="{017C12C9-C480-40C9-8138-8872FAB9E4F2}"/>
    <cellStyle name="Normal 2 9 5" xfId="18273" xr:uid="{4806BF86-708A-4870-BBFB-DD03047005F0}"/>
    <cellStyle name="Normal 2 9 5 2" xfId="18274" xr:uid="{C615C74F-FAF1-497E-B370-535DF1942886}"/>
    <cellStyle name="Normal 2 9 5 3" xfId="18275" xr:uid="{F4BAB02F-B125-4FE4-BCBA-34700E8FF298}"/>
    <cellStyle name="Normal 2 9 5_ACT_NIBD EQ" xfId="18276" xr:uid="{016A8248-BB92-4170-BF5A-E57D02BDDEF3}"/>
    <cellStyle name="Normal 2 9 6" xfId="18277" xr:uid="{ABE24F7E-FE34-433D-8549-807611B47E3A}"/>
    <cellStyle name="Normal 2 9 7" xfId="18278" xr:uid="{23019BE7-E058-4B43-BCD5-8454CE857DF8}"/>
    <cellStyle name="Normal 2 9 8" xfId="18279" xr:uid="{95FE8D8A-C22C-48A6-A9CD-2B7548A460F5}"/>
    <cellStyle name="Normal 2 9_Act input CF" xfId="18280" xr:uid="{8E634500-CD51-46CE-8168-17DDD3FA211A}"/>
    <cellStyle name="Normal 2_Act input CF" xfId="18281" xr:uid="{E5778918-9654-4DB3-9FD9-E43A697974CD}"/>
    <cellStyle name="Normal 20" xfId="18282" xr:uid="{2132415C-AEB0-427D-B50C-E55101A9B7AE}"/>
    <cellStyle name="Normal 20 2" xfId="18283" xr:uid="{35C661DF-FA80-4AD2-9184-E71AA5BA6736}"/>
    <cellStyle name="Normal 20_ACT Segment adj EBITDA" xfId="18284" xr:uid="{B8552C3D-F25E-4F05-B52D-438AA6038CD0}"/>
    <cellStyle name="Normal 21" xfId="18285" xr:uid="{5C514028-A951-439C-AD65-3EF2C6DB5DC2}"/>
    <cellStyle name="Normal 21 2" xfId="18286" xr:uid="{F257AAF2-3390-4274-A92C-7585D67545CD}"/>
    <cellStyle name="Normal 21 2 2" xfId="18287" xr:uid="{8CFFC907-1BED-45F6-B80A-F0D9151B4F9E}"/>
    <cellStyle name="Normal 21 2 2 2" xfId="18288" xr:uid="{E657DAD6-BD4C-49AA-8E3C-3317989770B0}"/>
    <cellStyle name="Normal 21 2 2 3" xfId="18289" xr:uid="{5D67712C-5CE9-4672-BE28-F993BC8356D5}"/>
    <cellStyle name="Normal 21 2 2_ACT_NIBD EQ" xfId="18290" xr:uid="{AD36F0E7-A700-4EA6-8708-16E2FD9E2FAD}"/>
    <cellStyle name="Normal 21 2 3" xfId="18291" xr:uid="{50BB562D-3CD4-4CAB-9E21-C1284F36D6D1}"/>
    <cellStyle name="Normal 21 2 4" xfId="18292" xr:uid="{A903D1DE-B4EF-48EA-BFC0-D643E8D982ED}"/>
    <cellStyle name="Normal 21 2 5" xfId="18293" xr:uid="{D391FB80-C43C-4A1F-A32D-989E94C70C78}"/>
    <cellStyle name="Normal 21 2_Act input CF" xfId="18294" xr:uid="{55DAAAA9-40F4-431F-B2B9-0A0478617B07}"/>
    <cellStyle name="Normal 21 3" xfId="18295" xr:uid="{2F0B97BF-1255-407F-9BD5-84DC7B494E3A}"/>
    <cellStyle name="Normal 21 3 2" xfId="18296" xr:uid="{F3479B63-4364-45F4-9157-59B4AB455FD4}"/>
    <cellStyle name="Normal 21 3 2 2" xfId="18297" xr:uid="{83CDE372-5724-488A-B08D-29894A15837B}"/>
    <cellStyle name="Normal 21 3 2 3" xfId="18298" xr:uid="{8ABAFD75-2067-46BB-99BD-EE3037BA51FC}"/>
    <cellStyle name="Normal 21 3 2_ACT_NIBD EQ" xfId="18299" xr:uid="{9204FD5D-94A5-4F8A-9DA9-6BF8E86410F6}"/>
    <cellStyle name="Normal 21 3 3" xfId="18300" xr:uid="{C8761A03-769E-42DC-81D1-B0D958BBE768}"/>
    <cellStyle name="Normal 21 3 4" xfId="18301" xr:uid="{7DE435EF-E5DB-4369-874F-5B08F5FE20E6}"/>
    <cellStyle name="Normal 21 3 5" xfId="18302" xr:uid="{D9C8B444-5C44-40A6-92BE-32E1486B8F47}"/>
    <cellStyle name="Normal 21 3_Act input CF" xfId="18303" xr:uid="{A2321740-CA7F-4161-AB77-605D382189D4}"/>
    <cellStyle name="Normal 21 4" xfId="18304" xr:uid="{6C40C47A-BB37-4E2F-B268-501EECBA6AC3}"/>
    <cellStyle name="Normal 21 4 2" xfId="18305" xr:uid="{CBEA9EF2-2F0F-422A-B7A3-4A873540C42E}"/>
    <cellStyle name="Normal 21 4 3" xfId="18306" xr:uid="{798B7092-E907-4B5E-AA4D-3EFF885B6590}"/>
    <cellStyle name="Normal 21 4_ACT_NIBD EQ" xfId="18307" xr:uid="{70824805-EA8F-48FE-9A9C-D7F18D94A576}"/>
    <cellStyle name="Normal 21 5" xfId="18308" xr:uid="{860D1982-EE83-4BFC-BB9C-E9BA280BA0E2}"/>
    <cellStyle name="Normal 21 6" xfId="18309" xr:uid="{101D27C4-10B7-42B5-8E2C-5A53E140F245}"/>
    <cellStyle name="Normal 21 7" xfId="18310" xr:uid="{9D21F913-5BB8-4332-BB68-A489B3DF96EB}"/>
    <cellStyle name="Normal 21_Act input CF" xfId="18311" xr:uid="{DFF01A6A-B8BA-4C75-95D7-640CD3175698}"/>
    <cellStyle name="Normal 22" xfId="18312" xr:uid="{2A9BE67A-138E-46BC-B99A-504F64807406}"/>
    <cellStyle name="Normal 22 2" xfId="18313" xr:uid="{401527AF-2634-49D8-BA95-558162A65B0A}"/>
    <cellStyle name="Normal 22 2 2" xfId="18314" xr:uid="{2D155221-36B0-4F92-9EF3-DB9EE6D4DB18}"/>
    <cellStyle name="Normal 22 2 2 2" xfId="18315" xr:uid="{ADCC516A-ECDF-42CB-BE61-50AE3C5FEFD9}"/>
    <cellStyle name="Normal 22 2 2 3" xfId="18316" xr:uid="{DB260A31-6BD9-4304-A293-6E6B82F88982}"/>
    <cellStyle name="Normal 22 2 2_ACT_NIBD EQ" xfId="18317" xr:uid="{6C3CF24D-5024-4040-9CA6-32CC5543D4F5}"/>
    <cellStyle name="Normal 22 2 3" xfId="18318" xr:uid="{7A131835-0EBC-4BE2-A62A-11E7FD1299E9}"/>
    <cellStyle name="Normal 22 2 4" xfId="18319" xr:uid="{6CD8062A-344F-4465-9C5D-A18E339FDF74}"/>
    <cellStyle name="Normal 22 2 5" xfId="18320" xr:uid="{6D9984D7-0F75-44BB-93B9-97026823C1DC}"/>
    <cellStyle name="Normal 22 2_Act input CF" xfId="18321" xr:uid="{7B184848-AED3-4EB6-84CF-B6EFCECDB1A0}"/>
    <cellStyle name="Normal 22 3" xfId="18322" xr:uid="{D809F070-91A5-4BBF-B459-8B873A09D2F8}"/>
    <cellStyle name="Normal 22 3 2" xfId="18323" xr:uid="{593A09DE-4F62-4DBC-99E9-480E1A0892D9}"/>
    <cellStyle name="Normal 22 3 2 2" xfId="18324" xr:uid="{225D4C7D-A9D7-4F47-9712-0792CA845E45}"/>
    <cellStyle name="Normal 22 3 2 3" xfId="18325" xr:uid="{979BD896-4F97-4F89-BD70-B9CDE4DB9CFE}"/>
    <cellStyle name="Normal 22 3 2_ACT_NIBD EQ" xfId="18326" xr:uid="{4D3190FB-2D7B-4A47-B28E-AD2E6FF8253E}"/>
    <cellStyle name="Normal 22 3 3" xfId="18327" xr:uid="{C0760C15-BFC1-4987-BE70-50798BD8D1BA}"/>
    <cellStyle name="Normal 22 3 4" xfId="18328" xr:uid="{95E3D765-9539-429A-9B8E-92D847924887}"/>
    <cellStyle name="Normal 22 3 5" xfId="18329" xr:uid="{20636376-D3F6-4317-9127-3E0B654A0AFD}"/>
    <cellStyle name="Normal 22 3_Act input CF" xfId="18330" xr:uid="{224D694F-7425-4B0D-8BCA-5FAF9A3FC58F}"/>
    <cellStyle name="Normal 22 4" xfId="18331" xr:uid="{A99298A9-493F-4CEA-B365-C33A490A96A5}"/>
    <cellStyle name="Normal 22 4 2" xfId="18332" xr:uid="{C253A6CD-B909-435B-8C47-26D184A1BC4C}"/>
    <cellStyle name="Normal 22 4 3" xfId="18333" xr:uid="{A855E4CB-4F02-4EB0-870E-19A81A1D0FFF}"/>
    <cellStyle name="Normal 22 4_ACT_NIBD EQ" xfId="18334" xr:uid="{A0AEED76-00A9-4A44-8617-08268B785400}"/>
    <cellStyle name="Normal 22 5" xfId="18335" xr:uid="{07CCE727-B517-452A-AF04-8773C8122261}"/>
    <cellStyle name="Normal 22 6" xfId="18336" xr:uid="{AD680134-9EDE-4672-9C43-2996B8F3F88E}"/>
    <cellStyle name="Normal 22 7" xfId="18337" xr:uid="{B4FFEFE9-2500-4C8F-A748-B7DA16C93313}"/>
    <cellStyle name="Normal 22_Act input CF" xfId="18338" xr:uid="{958AD24D-0570-4795-AB67-D3B152BA2669}"/>
    <cellStyle name="Normal 23" xfId="18339" xr:uid="{90673868-4382-44F1-B3F4-E91B868A7065}"/>
    <cellStyle name="Normal 23 2" xfId="18340" xr:uid="{AD4ACCEB-8E7C-4E76-9DBE-999047F9B856}"/>
    <cellStyle name="Normal 23 2 2" xfId="18341" xr:uid="{3506DC67-9EE9-427E-9E53-9383DB66F282}"/>
    <cellStyle name="Normal 23 2 2 2" xfId="18342" xr:uid="{20332325-2576-4407-AF06-043978B7A49F}"/>
    <cellStyle name="Normal 23 2 2 3" xfId="18343" xr:uid="{B3294FD1-6A86-4586-8986-F5E9C1C1B757}"/>
    <cellStyle name="Normal 23 2 2_ACT_NIBD EQ" xfId="18344" xr:uid="{F798450B-EA03-4FEA-84E1-605C39423582}"/>
    <cellStyle name="Normal 23 2 3" xfId="18345" xr:uid="{230C862D-24C5-4196-B127-6614F5CF21CF}"/>
    <cellStyle name="Normal 23 2 4" xfId="18346" xr:uid="{C3DE0A5A-6693-4ECD-AF0F-17C93C592B5C}"/>
    <cellStyle name="Normal 23 2 5" xfId="18347" xr:uid="{1300FA57-CBBE-4396-8FDD-33930077D2EA}"/>
    <cellStyle name="Normal 23 2_Act input CF" xfId="18348" xr:uid="{1AA6A2A4-4308-499E-A554-FF1F6A2EF97C}"/>
    <cellStyle name="Normal 23 3" xfId="18349" xr:uid="{EF09A7B0-E1F3-45F9-B4A6-66079EF185A4}"/>
    <cellStyle name="Normal 23 3 2" xfId="18350" xr:uid="{790D85C8-3EAF-48CF-B391-4F4835EC640F}"/>
    <cellStyle name="Normal 23 3 2 2" xfId="18351" xr:uid="{28C7F1CC-A85F-4801-96D2-4A34FEA39B13}"/>
    <cellStyle name="Normal 23 3 2 3" xfId="18352" xr:uid="{D152B1EC-C85A-4A5E-9D06-99B4FF3D7E89}"/>
    <cellStyle name="Normal 23 3 2_ACT_NIBD EQ" xfId="18353" xr:uid="{F9DCCF19-58BA-403B-91D5-ADCAF0F400AF}"/>
    <cellStyle name="Normal 23 3 3" xfId="18354" xr:uid="{699EACDE-843B-45F7-90F7-A0F745518E88}"/>
    <cellStyle name="Normal 23 3 4" xfId="18355" xr:uid="{F59B897F-32EC-4D65-98E2-A1E370EB44DE}"/>
    <cellStyle name="Normal 23 3 5" xfId="18356" xr:uid="{CCBC1C89-FF70-4593-8F75-0F1D710D0FD0}"/>
    <cellStyle name="Normal 23 3_Act input CF" xfId="18357" xr:uid="{4F963636-2E30-490F-8875-F925136C59C0}"/>
    <cellStyle name="Normal 23 4" xfId="18358" xr:uid="{8BA519AB-18B7-4187-A443-9787A31B9D7E}"/>
    <cellStyle name="Normal 23 4 2" xfId="18359" xr:uid="{08DF8317-0017-4EAA-A4D2-8AE849793EB0}"/>
    <cellStyle name="Normal 23 4 3" xfId="18360" xr:uid="{5B0CFCFD-E47D-456F-A5B9-20192A68F683}"/>
    <cellStyle name="Normal 23 4_ACT_NIBD EQ" xfId="18361" xr:uid="{50A64D04-2939-47D5-9DF0-96C696AB70B1}"/>
    <cellStyle name="Normal 23 5" xfId="18362" xr:uid="{FA0E4E17-FE15-4969-9425-F1C3CB5DF496}"/>
    <cellStyle name="Normal 23 6" xfId="18363" xr:uid="{6BFA2C12-4EA4-4D09-8651-8C51BE97114B}"/>
    <cellStyle name="Normal 23 7" xfId="18364" xr:uid="{471FD8EF-FBE3-46C5-98EF-791D909DC4BE}"/>
    <cellStyle name="Normal 23_Act input CF" xfId="18365" xr:uid="{98EDFEF5-2631-4731-BA0F-85852E8FF7C9}"/>
    <cellStyle name="Normal 24" xfId="18366" xr:uid="{766D34A3-B3A9-4BE4-95D6-A98E76160A29}"/>
    <cellStyle name="Normal 24 2" xfId="18367" xr:uid="{F5456995-0535-420B-97F9-BD0215446880}"/>
    <cellStyle name="Normal 24 2 2" xfId="18368" xr:uid="{6564C0D4-9036-4077-8EB9-10C8A3E4CE96}"/>
    <cellStyle name="Normal 24 2 2 2" xfId="18369" xr:uid="{C429F24B-090F-4199-ACE7-CC1BC4906D10}"/>
    <cellStyle name="Normal 24 2 2 3" xfId="18370" xr:uid="{6B3EB020-A3E4-47CB-8DCC-6B1DDFA4075E}"/>
    <cellStyle name="Normal 24 2 2_ACT_NIBD EQ" xfId="18371" xr:uid="{0C131DA5-A965-4832-9E57-DCB36183946C}"/>
    <cellStyle name="Normal 24 2 3" xfId="18372" xr:uid="{2697F961-5E9E-4A70-BFD9-6F82ACC12546}"/>
    <cellStyle name="Normal 24 2 4" xfId="18373" xr:uid="{49F83CE5-FA41-4347-99DD-6F127F005BF7}"/>
    <cellStyle name="Normal 24 2 5" xfId="18374" xr:uid="{9F373827-C803-4A6E-B278-F2DFEF8E79CF}"/>
    <cellStyle name="Normal 24 2_Act input CF" xfId="18375" xr:uid="{2B230AE3-2D4F-4C4C-817C-7C1D51ACF259}"/>
    <cellStyle name="Normal 24 3" xfId="18376" xr:uid="{18731E8A-34F3-4A38-AB56-6299C43BCB3B}"/>
    <cellStyle name="Normal 24 3 2" xfId="18377" xr:uid="{651360EF-71C6-4B42-9EBA-71A732059CC4}"/>
    <cellStyle name="Normal 24 3 2 2" xfId="18378" xr:uid="{BDF9DA16-63E1-45D7-A102-A30312AC55EB}"/>
    <cellStyle name="Normal 24 3 2 3" xfId="18379" xr:uid="{436420AB-79C6-469A-AA8C-34B5EC5C647A}"/>
    <cellStyle name="Normal 24 3 2_ACT_NIBD EQ" xfId="18380" xr:uid="{41B00F0B-10F4-4A9B-8FEF-203CCDC424E6}"/>
    <cellStyle name="Normal 24 3 3" xfId="18381" xr:uid="{F9FF12BD-4971-41DD-8B7C-94E450478F95}"/>
    <cellStyle name="Normal 24 3 4" xfId="18382" xr:uid="{1DBEEC36-91FF-40DD-ACB7-10E85D02FE1C}"/>
    <cellStyle name="Normal 24 3 5" xfId="18383" xr:uid="{5E917F53-11CE-4F38-BD4E-3DF0EC11118A}"/>
    <cellStyle name="Normal 24 3_Act input CF" xfId="18384" xr:uid="{C829C11F-B5D0-4144-9E52-EB1988811956}"/>
    <cellStyle name="Normal 24 4" xfId="18385" xr:uid="{7A52369C-4C03-45D5-9FD1-44EA9013B7F5}"/>
    <cellStyle name="Normal 24 4 2" xfId="18386" xr:uid="{7F0A1F0A-8DE8-4C4C-A600-4D0BAB6AAAA2}"/>
    <cellStyle name="Normal 24 4 3" xfId="18387" xr:uid="{69C02BF0-57E8-468B-A03A-C3694EF09C93}"/>
    <cellStyle name="Normal 24 4_ACT_NIBD EQ" xfId="18388" xr:uid="{55F3EBDF-503D-4E31-AF89-9FEDAF0DCA82}"/>
    <cellStyle name="Normal 24 5" xfId="18389" xr:uid="{690ADE5E-7CC2-492A-A474-CE79D88E94EB}"/>
    <cellStyle name="Normal 24 6" xfId="18390" xr:uid="{42CF0BDA-FE4A-43DC-92FD-C369024E77F7}"/>
    <cellStyle name="Normal 24 7" xfId="18391" xr:uid="{A641F365-A70F-4C26-9B39-2895A15DA690}"/>
    <cellStyle name="Normal 24_Act input CF" xfId="18392" xr:uid="{B94A7D44-361D-41F4-A005-CE3EAE69FD62}"/>
    <cellStyle name="Normal 25" xfId="18393" xr:uid="{0DC4E43F-51C9-4FEC-A43E-DFE8BE49B000}"/>
    <cellStyle name="Normal 25 2" xfId="18394" xr:uid="{1CD411BB-3C95-45DF-BC5D-16A9C076084B}"/>
    <cellStyle name="Normal 25 2 2" xfId="18395" xr:uid="{D8548B32-05BF-48BB-A277-E89EA061A138}"/>
    <cellStyle name="Normal 25 2 2 2" xfId="18396" xr:uid="{48A5362D-5AB1-4956-B5A9-08359F167361}"/>
    <cellStyle name="Normal 25 2 2 3" xfId="18397" xr:uid="{6E63567E-87A9-41BC-8B32-9A43CE28F1EE}"/>
    <cellStyle name="Normal 25 2 2_ACT_NIBD EQ" xfId="18398" xr:uid="{92EFF2D3-494D-480C-86FE-360875B72CA9}"/>
    <cellStyle name="Normal 25 2 3" xfId="18399" xr:uid="{27831B06-42DD-45B5-90A5-962A6F431984}"/>
    <cellStyle name="Normal 25 2 4" xfId="18400" xr:uid="{1C1B611C-5F87-4745-99BC-5E625F3D1F2E}"/>
    <cellStyle name="Normal 25 2 5" xfId="18401" xr:uid="{46FA5C0F-891A-40B1-AFBB-91A23C746F72}"/>
    <cellStyle name="Normal 25 2_Act input CF" xfId="18402" xr:uid="{DC8685C1-3D55-4BEE-9938-6BD2BDC3A429}"/>
    <cellStyle name="Normal 25 3" xfId="18403" xr:uid="{1E99648C-69B3-4594-8BFF-ED06EDE5DFAC}"/>
    <cellStyle name="Normal 25 3 2" xfId="18404" xr:uid="{19619521-0698-4D88-80B8-12D1B7295C16}"/>
    <cellStyle name="Normal 25 3 2 2" xfId="18405" xr:uid="{F7FAE262-799B-4976-9DFD-5361E0575254}"/>
    <cellStyle name="Normal 25 3 2 3" xfId="18406" xr:uid="{CBC17A3D-13A5-4C38-8ECA-B8199E6E595C}"/>
    <cellStyle name="Normal 25 3 2_ACT_NIBD EQ" xfId="18407" xr:uid="{5D153E28-CC6D-48BA-B1DD-880B43D043B1}"/>
    <cellStyle name="Normal 25 3 3" xfId="18408" xr:uid="{EDAFD2BD-2536-4012-90E3-166B980732E2}"/>
    <cellStyle name="Normal 25 3 4" xfId="18409" xr:uid="{4B8552E0-ACF5-43B4-AC33-549A87F39F10}"/>
    <cellStyle name="Normal 25 3 5" xfId="18410" xr:uid="{14001A65-8542-4A18-9735-C64A281EFE4A}"/>
    <cellStyle name="Normal 25 3_Act input CF" xfId="18411" xr:uid="{73B494E7-62CC-4514-A783-36443063AFE2}"/>
    <cellStyle name="Normal 25 4" xfId="18412" xr:uid="{3FDF7256-F524-4A99-ADE8-4160AF967FAF}"/>
    <cellStyle name="Normal 25 4 2" xfId="18413" xr:uid="{79C7AD39-CC41-45EC-9C3B-044793E757B9}"/>
    <cellStyle name="Normal 25 4 3" xfId="18414" xr:uid="{5725B567-A89D-4FFA-A6A3-4F582E66B492}"/>
    <cellStyle name="Normal 25 4_ACT_NIBD EQ" xfId="18415" xr:uid="{7B190600-51C7-47EE-ACD3-5CBC33705698}"/>
    <cellStyle name="Normal 25 5" xfId="18416" xr:uid="{F70FCCC7-2DE4-43A4-86B3-73D41E933998}"/>
    <cellStyle name="Normal 25 6" xfId="18417" xr:uid="{B105B22E-662E-4400-B47F-181CE9902FD2}"/>
    <cellStyle name="Normal 25 7" xfId="18418" xr:uid="{C4A78DF1-B3A7-45F2-AD8D-805A3C5EBDAB}"/>
    <cellStyle name="Normal 25_Act input CF" xfId="18419" xr:uid="{75D9B9A4-BF01-487F-A030-53CAA733EF39}"/>
    <cellStyle name="Normal 26" xfId="18420" xr:uid="{1CF5C992-0C75-408A-8BDE-C6B140E7016E}"/>
    <cellStyle name="Normal 26 2" xfId="18421" xr:uid="{CF2C79E6-1847-4AAC-B43A-6B6537895F3E}"/>
    <cellStyle name="Normal 26 2 2" xfId="18422" xr:uid="{83A43C1E-2895-462C-BD73-B35C90A082D9}"/>
    <cellStyle name="Normal 26 2 2 2" xfId="18423" xr:uid="{EECD09E4-C2D9-4A1B-B582-4C0CAC908550}"/>
    <cellStyle name="Normal 26 2 2 3" xfId="18424" xr:uid="{2F91294F-B9B7-4171-ABF9-005D3CBEFDB6}"/>
    <cellStyle name="Normal 26 2 2_ACT_NIBD EQ" xfId="18425" xr:uid="{69A50B2F-C862-4351-B5EE-293E47AC9FEC}"/>
    <cellStyle name="Normal 26 2 3" xfId="18426" xr:uid="{08602963-0EDD-44AB-99EE-392511079241}"/>
    <cellStyle name="Normal 26 2 4" xfId="18427" xr:uid="{C13D4C57-639E-44D2-A358-7CAC853F7538}"/>
    <cellStyle name="Normal 26 2 5" xfId="18428" xr:uid="{4690C00C-CFBC-4A3D-A3C1-788C4B7AA4FB}"/>
    <cellStyle name="Normal 26 2_Act input CF" xfId="18429" xr:uid="{DAB3ADDB-224F-4486-B37B-B80319016295}"/>
    <cellStyle name="Normal 26 3" xfId="18430" xr:uid="{D5864F56-ED28-458D-8435-B46B9B22E305}"/>
    <cellStyle name="Normal 26 3 2" xfId="18431" xr:uid="{B11ED814-2650-4380-A15F-12A69B5F0077}"/>
    <cellStyle name="Normal 26 3 2 2" xfId="18432" xr:uid="{21801E65-0701-4A1B-A6DC-7BCC1E87661E}"/>
    <cellStyle name="Normal 26 3 2 3" xfId="18433" xr:uid="{82AC319F-4820-4A3A-9161-4828FC0A210D}"/>
    <cellStyle name="Normal 26 3 2_ACT_NIBD EQ" xfId="18434" xr:uid="{D12702FE-DAC2-4AFC-98C3-2D9DAD5801CD}"/>
    <cellStyle name="Normal 26 3 3" xfId="18435" xr:uid="{0B27501B-CF58-4F19-8472-AF0FFCB6A021}"/>
    <cellStyle name="Normal 26 3 4" xfId="18436" xr:uid="{AD570460-0A0B-4615-8B7B-8991BA256D60}"/>
    <cellStyle name="Normal 26 3 5" xfId="18437" xr:uid="{8BEED0FC-1636-431D-B8B2-1E51BA1FC6C8}"/>
    <cellStyle name="Normal 26 3_Act input CF" xfId="18438" xr:uid="{A4836841-859F-4690-821D-83AA89CAFA00}"/>
    <cellStyle name="Normal 26 4" xfId="18439" xr:uid="{7AF28076-7220-4BBC-96C1-C880BD4CB137}"/>
    <cellStyle name="Normal 26 4 2" xfId="18440" xr:uid="{40AD7578-541A-4B31-B2F6-BAB6EC748005}"/>
    <cellStyle name="Normal 26 4 3" xfId="18441" xr:uid="{B4A35E8C-DCC9-4F5B-977D-9D1E17CB7605}"/>
    <cellStyle name="Normal 26 4_ACT_NIBD EQ" xfId="18442" xr:uid="{04E4035D-16BB-4115-8985-E0BE2DF11F35}"/>
    <cellStyle name="Normal 26 5" xfId="18443" xr:uid="{9CB98F88-E50A-42CA-85C6-3B9A4FEDE665}"/>
    <cellStyle name="Normal 26 6" xfId="18444" xr:uid="{94FFBE44-C7E9-4CC2-9D0F-6226C3DFA47E}"/>
    <cellStyle name="Normal 26 7" xfId="18445" xr:uid="{64A1CA40-6009-459D-A84F-5C3DE5340CB3}"/>
    <cellStyle name="Normal 26_Act input CF" xfId="18446" xr:uid="{9D56B1E1-EFDB-472F-88DB-E9A48244FD58}"/>
    <cellStyle name="Normal 27" xfId="18447" xr:uid="{EFC4150F-7DBD-4375-A26B-32CBE0D31A0E}"/>
    <cellStyle name="Normal 27 2" xfId="18448" xr:uid="{BBBE1898-6AEA-4196-B1EF-145FAEB1E710}"/>
    <cellStyle name="Normal 27 2 2" xfId="18449" xr:uid="{6739EAC2-8503-4205-910A-6CE43A399E9A}"/>
    <cellStyle name="Normal 27 2 2 2" xfId="18450" xr:uid="{03D9F5A7-3D92-4DA3-9A18-C96270CB9DF5}"/>
    <cellStyle name="Normal 27 2 2 3" xfId="18451" xr:uid="{7AB11A02-9A28-4501-BB86-AD0D7D4B479E}"/>
    <cellStyle name="Normal 27 2 2_ACT_NIBD EQ" xfId="18452" xr:uid="{EA7298DC-E250-4723-A92C-32F0D2CF6F9F}"/>
    <cellStyle name="Normal 27 2 3" xfId="18453" xr:uid="{D3CEB659-B0D2-4141-873A-14CE2BF4B0F0}"/>
    <cellStyle name="Normal 27 2 4" xfId="18454" xr:uid="{DBB19A71-79D9-486B-A689-C32B16D4A05D}"/>
    <cellStyle name="Normal 27 2 5" xfId="18455" xr:uid="{BCD69581-8068-4505-B336-2E45693D53C9}"/>
    <cellStyle name="Normal 27 2_Act input CF" xfId="18456" xr:uid="{B6828D7E-9D07-4FC6-86A9-58A0E823B6D0}"/>
    <cellStyle name="Normal 27 3" xfId="18457" xr:uid="{8C5BA507-590D-4C19-87E9-69494BA1C189}"/>
    <cellStyle name="Normal 27 3 2" xfId="18458" xr:uid="{CF2F125D-2A1C-4BC2-87DC-9DA88C242413}"/>
    <cellStyle name="Normal 27 3 2 2" xfId="18459" xr:uid="{E2D4E045-A77E-4925-AE00-A826D0D84D41}"/>
    <cellStyle name="Normal 27 3 2 3" xfId="18460" xr:uid="{6306E5CC-E9D3-4560-999D-22DE409857F3}"/>
    <cellStyle name="Normal 27 3 2_ACT_NIBD EQ" xfId="18461" xr:uid="{355BD6D8-90B0-49F6-8D5A-E6B5D31B2442}"/>
    <cellStyle name="Normal 27 3 3" xfId="18462" xr:uid="{B17AD0C4-ABEE-4398-A86C-7E6E75132508}"/>
    <cellStyle name="Normal 27 3 4" xfId="18463" xr:uid="{945B6BB9-6F69-4003-8896-FA382EC9A5BE}"/>
    <cellStyle name="Normal 27 3 5" xfId="18464" xr:uid="{7CBA68E1-4344-4529-920C-7E2CCB607CAE}"/>
    <cellStyle name="Normal 27 3_Act input CF" xfId="18465" xr:uid="{ECA5B923-222A-4BDD-9C42-2C64E2069304}"/>
    <cellStyle name="Normal 27 4" xfId="18466" xr:uid="{A9734577-A033-4AF7-8ED5-6B0C3FBB0F6F}"/>
    <cellStyle name="Normal 27 4 2" xfId="18467" xr:uid="{C91FF572-1BE2-4A1E-8A7C-33CAE54DDEE8}"/>
    <cellStyle name="Normal 27 4 3" xfId="18468" xr:uid="{A79F2E9A-54E4-41BB-AD25-F076D2665DB2}"/>
    <cellStyle name="Normal 27 4_ACT_NIBD EQ" xfId="18469" xr:uid="{F704C639-8502-43BE-9F67-A35C65856BBB}"/>
    <cellStyle name="Normal 27 5" xfId="18470" xr:uid="{FFFAAF3F-1BAF-480E-A67B-82246396E29D}"/>
    <cellStyle name="Normal 27 6" xfId="18471" xr:uid="{3DA7DCD5-B854-4BBD-A4DC-F948C489B233}"/>
    <cellStyle name="Normal 27 7" xfId="18472" xr:uid="{ED3EE5A3-D81E-4E46-AAFB-BEB2C870211E}"/>
    <cellStyle name="Normal 27_Act input CF" xfId="18473" xr:uid="{6B41AFF3-8B56-412C-8CD2-A7D7F090E6E4}"/>
    <cellStyle name="Normal 28" xfId="18474" xr:uid="{FC606CD0-6FDE-4986-9560-5C56D93CDFC9}"/>
    <cellStyle name="Normal 28 2" xfId="18475" xr:uid="{B2ACE417-6D5A-4AAA-91D6-8830EB1292F3}"/>
    <cellStyle name="Normal 28 2 2" xfId="18476" xr:uid="{CF3157ED-FBD9-4D0C-888B-C346E77AE4B2}"/>
    <cellStyle name="Normal 28 2 2 2" xfId="18477" xr:uid="{2F6BFFD3-4E14-4C4A-85CB-02F484B488B7}"/>
    <cellStyle name="Normal 28 2 2 3" xfId="18478" xr:uid="{8A065A93-D742-4F1C-9C48-BFF96F85FF09}"/>
    <cellStyle name="Normal 28 2 2_ACT_NIBD EQ" xfId="18479" xr:uid="{3F2E6D23-E0F6-416D-8D21-E492CB68B73F}"/>
    <cellStyle name="Normal 28 2 3" xfId="18480" xr:uid="{4ACF7289-A8D7-4F6A-B00B-4CFB5B33E666}"/>
    <cellStyle name="Normal 28 2 4" xfId="18481" xr:uid="{58DDC172-387B-4AE7-9E96-A1910D9E565F}"/>
    <cellStyle name="Normal 28 2 5" xfId="18482" xr:uid="{C5CCE695-88D8-4619-A7C0-911CE1BA4382}"/>
    <cellStyle name="Normal 28 2_Act input CF" xfId="18483" xr:uid="{F06F19DF-F3AC-4865-962F-CEA77D3B7AF7}"/>
    <cellStyle name="Normal 28 3" xfId="18484" xr:uid="{60E9A80E-CE0A-43C9-A673-58158CA0CEE1}"/>
    <cellStyle name="Normal 28 3 2" xfId="18485" xr:uid="{9F4834C1-0E2B-4B1E-8432-DF2107917506}"/>
    <cellStyle name="Normal 28 3 2 2" xfId="18486" xr:uid="{DD905AD7-FCF9-4D2E-B068-09D677C9BBEB}"/>
    <cellStyle name="Normal 28 3 2 3" xfId="18487" xr:uid="{F68B9A48-2740-4FD4-AD2F-5D88CFAA9C4C}"/>
    <cellStyle name="Normal 28 3 2_ACT_NIBD EQ" xfId="18488" xr:uid="{971C9C06-D1C3-4681-BF41-24E5D4BDD408}"/>
    <cellStyle name="Normal 28 3 3" xfId="18489" xr:uid="{5E7D9767-9E9D-457F-9A1C-182894A4F515}"/>
    <cellStyle name="Normal 28 3 4" xfId="18490" xr:uid="{AE0C8B43-0925-4223-B845-EF5CD1B37F0F}"/>
    <cellStyle name="Normal 28 3 5" xfId="18491" xr:uid="{17A7FAA5-F454-4CAE-9115-3852F9245EE8}"/>
    <cellStyle name="Normal 28 3_Act input CF" xfId="18492" xr:uid="{D1F68645-6468-4F71-9080-7697F5F4362B}"/>
    <cellStyle name="Normal 28 4" xfId="18493" xr:uid="{B968B69A-6E22-4739-B19B-7297727C36AD}"/>
    <cellStyle name="Normal 28 4 2" xfId="18494" xr:uid="{88F375FC-AA4A-44F6-B103-EB78C8BF16D5}"/>
    <cellStyle name="Normal 28 4 3" xfId="18495" xr:uid="{A3EA5B2E-00A8-41E6-B038-08702EDC14E5}"/>
    <cellStyle name="Normal 28 4_ACT_NIBD EQ" xfId="18496" xr:uid="{DFED2912-8795-4D22-ACC2-B7B5041C7F7E}"/>
    <cellStyle name="Normal 28 5" xfId="18497" xr:uid="{75F5F87B-78FF-4C2E-9F87-7191544912BD}"/>
    <cellStyle name="Normal 28 6" xfId="18498" xr:uid="{7F0FBC42-A6FD-4EBE-A13E-1490A8652DCB}"/>
    <cellStyle name="Normal 28 7" xfId="18499" xr:uid="{4C675997-CCB0-49B4-AE0E-4ED7906A7C32}"/>
    <cellStyle name="Normal 28_Act input CF" xfId="18500" xr:uid="{FF52B511-57D9-44DE-A880-BECF57686330}"/>
    <cellStyle name="Normal 29" xfId="18501" xr:uid="{6CDAD788-F641-40E6-AB30-78F1D9D8DCA9}"/>
    <cellStyle name="Normal 29 2" xfId="18502" xr:uid="{735FE656-7321-41B2-8A39-74F410C14FBE}"/>
    <cellStyle name="Normal 29 2 2" xfId="18503" xr:uid="{8CFECFA8-9935-40B1-8DB7-9887FB4C2878}"/>
    <cellStyle name="Normal 29 2 2 2" xfId="18504" xr:uid="{3DEDDE9C-825E-427B-8A39-6B8B064190F0}"/>
    <cellStyle name="Normal 29 2 2 3" xfId="18505" xr:uid="{45F3AA42-68BF-4B3A-9017-F11A800F0291}"/>
    <cellStyle name="Normal 29 2 2_ACT_NIBD EQ" xfId="18506" xr:uid="{D58A3A58-7247-4574-881C-DEB2CE0ECC62}"/>
    <cellStyle name="Normal 29 2 3" xfId="18507" xr:uid="{F8CACF2C-B7CE-42D4-8BD2-CBC387D932C1}"/>
    <cellStyle name="Normal 29 2 4" xfId="18508" xr:uid="{8816FD1B-7253-4C1D-AB08-D55EBAB51F81}"/>
    <cellStyle name="Normal 29 2 5" xfId="18509" xr:uid="{A3D9BA6E-CA5E-4860-AE80-8CA167887811}"/>
    <cellStyle name="Normal 29 2_Act input CF" xfId="18510" xr:uid="{AE83F29C-6A94-47B9-9006-6AE4E20DCAE7}"/>
    <cellStyle name="Normal 29 3" xfId="18511" xr:uid="{75266A8A-4C26-4FC2-9219-D0D54094EDC2}"/>
    <cellStyle name="Normal 29 3 2" xfId="18512" xr:uid="{AB3F6A62-FC3D-4D66-ADCC-81557725C82D}"/>
    <cellStyle name="Normal 29 3 2 2" xfId="18513" xr:uid="{1C59A7EF-7F03-4F3B-89A1-32E4FAAB2F15}"/>
    <cellStyle name="Normal 29 3 2 3" xfId="18514" xr:uid="{E81DC424-FE65-4BFB-9552-6FB4C569227D}"/>
    <cellStyle name="Normal 29 3 2_ACT_NIBD EQ" xfId="18515" xr:uid="{CAB606E0-482E-4AC2-AA6E-6088D8AF7B77}"/>
    <cellStyle name="Normal 29 3 3" xfId="18516" xr:uid="{AF707120-8669-45AA-AB06-C487FA86A655}"/>
    <cellStyle name="Normal 29 3 4" xfId="18517" xr:uid="{432A86EF-FE87-4C7C-B4EC-F662056D2237}"/>
    <cellStyle name="Normal 29 3 5" xfId="18518" xr:uid="{A15C6837-5FE7-437E-84A6-4F2EE3DB6581}"/>
    <cellStyle name="Normal 29 3_Act input CF" xfId="18519" xr:uid="{E14B1532-184D-4AD7-9790-EC8DC519E872}"/>
    <cellStyle name="Normal 29 4" xfId="18520" xr:uid="{C9670B34-65EC-46B2-A7B5-681905C311F4}"/>
    <cellStyle name="Normal 29 4 2" xfId="18521" xr:uid="{1C43FAC3-6DF5-4D8C-9C76-EEC96CB69841}"/>
    <cellStyle name="Normal 29 4 3" xfId="18522" xr:uid="{85959EBD-BE3F-44AD-B25F-33FBFE569387}"/>
    <cellStyle name="Normal 29 4_ACT Segment adj EBITDA" xfId="18523" xr:uid="{D175AAB1-0085-429C-A6A0-F2C4E83606AD}"/>
    <cellStyle name="Normal 29 5" xfId="18524" xr:uid="{769874D4-ADC4-4AD9-A575-437D575B2C5B}"/>
    <cellStyle name="Normal 29 6" xfId="18525" xr:uid="{5AA71290-B011-4FE4-B33D-1CF59760033E}"/>
    <cellStyle name="Normal 29 7" xfId="18526" xr:uid="{44B3F111-11C4-49CD-BDE0-C161130697DD}"/>
    <cellStyle name="Normal 29_Act input CF" xfId="18527" xr:uid="{D070CA39-78F9-4F9E-95C8-9C8C98CC8616}"/>
    <cellStyle name="Normal 3" xfId="18528" xr:uid="{FCCCDBA8-7C5C-4E67-8C3B-6C73026D1A25}"/>
    <cellStyle name="Normal 3 10" xfId="18529" xr:uid="{604B146C-2018-4553-B7AC-AFD386804F4C}"/>
    <cellStyle name="Normal 3 10 2" xfId="18530" xr:uid="{1EF2CE8A-EF9B-4DD1-A5D2-8F96D83C0658}"/>
    <cellStyle name="Normal 3 10 2 2" xfId="18531" xr:uid="{0EDE27DF-50DE-498F-8949-26902F52421E}"/>
    <cellStyle name="Normal 3 10 2 2 2" xfId="18532" xr:uid="{6185D832-159D-4D3F-BEC9-330BCA137C62}"/>
    <cellStyle name="Normal 3 10 2 2 3" xfId="18533" xr:uid="{D5F1601D-1330-414E-8D2D-02193A9598E1}"/>
    <cellStyle name="Normal 3 10 2 2_ACT_NIBD EQ" xfId="18534" xr:uid="{C9B3F437-38A6-4FA0-BCF4-5B770898CDAC}"/>
    <cellStyle name="Normal 3 10 2 3" xfId="18535" xr:uid="{E17612A9-68C2-4526-BF72-782C6FAC88C7}"/>
    <cellStyle name="Normal 3 10 2 4" xfId="18536" xr:uid="{15AE9DDB-2D9E-491F-A196-D4992D78ABEF}"/>
    <cellStyle name="Normal 3 10 2 5" xfId="18537" xr:uid="{24E40BA7-89CA-40EF-AF6C-870335CF2881}"/>
    <cellStyle name="Normal 3 10 2_Act input CF" xfId="18538" xr:uid="{824AA692-B9F4-4AB8-BDAC-0ED5E401ACA8}"/>
    <cellStyle name="Normal 3 10 3" xfId="18539" xr:uid="{C38060D4-2922-4A2C-8A1B-60FE8D66128E}"/>
    <cellStyle name="Normal 3 10 3 2" xfId="18540" xr:uid="{89E58480-5E71-4D39-9988-CAC4BDE31E14}"/>
    <cellStyle name="Normal 3 10 3 2 2" xfId="18541" xr:uid="{A3369429-EE45-4772-9AD5-EAF0E742315B}"/>
    <cellStyle name="Normal 3 10 3 2 3" xfId="18542" xr:uid="{C4A58578-EE04-4E23-9AD5-C2A43E811B0B}"/>
    <cellStyle name="Normal 3 10 3 2_ACT_NIBD EQ" xfId="18543" xr:uid="{66B1946D-01CC-4A17-BBF2-8B62E336AFEA}"/>
    <cellStyle name="Normal 3 10 3 3" xfId="18544" xr:uid="{3BD07C02-2A7C-4891-9A05-495F2D87FA27}"/>
    <cellStyle name="Normal 3 10 3 4" xfId="18545" xr:uid="{4C545A00-9DB7-4CF6-9BF4-63E722BCE416}"/>
    <cellStyle name="Normal 3 10 3 5" xfId="18546" xr:uid="{FE90BF15-FF29-4A91-BDBD-04D349F758DF}"/>
    <cellStyle name="Normal 3 10 3_Act input CF" xfId="18547" xr:uid="{C741AC72-FE6F-4EA7-BA83-D3373D39519E}"/>
    <cellStyle name="Normal 3 10 4" xfId="18548" xr:uid="{F6D8B63A-9AC7-49DC-BA3F-0597A17AF237}"/>
    <cellStyle name="Normal 3 10 4 2" xfId="18549" xr:uid="{BFFF4299-8CBA-4B01-9B95-5C65A176A9F7}"/>
    <cellStyle name="Normal 3 10 4 3" xfId="18550" xr:uid="{D9777573-9711-4B4E-A65E-D0591501BF2C}"/>
    <cellStyle name="Normal 3 10 4_ACT_NIBD EQ" xfId="18551" xr:uid="{8688B6F5-A9C8-4373-82E8-05F9A7D7B6A0}"/>
    <cellStyle name="Normal 3 10 5" xfId="18552" xr:uid="{FD572835-4492-4528-8A8E-D0BD6CED6EBD}"/>
    <cellStyle name="Normal 3 10 6" xfId="18553" xr:uid="{F2CD2D93-B28F-4CC3-8536-9D71F631896B}"/>
    <cellStyle name="Normal 3 10 7" xfId="18554" xr:uid="{D2CB2E20-8A7D-486E-92F5-D5D5AEC8A263}"/>
    <cellStyle name="Normal 3 10_Act input CF" xfId="18555" xr:uid="{35933631-3343-45C0-88D9-C2F082A81F73}"/>
    <cellStyle name="Normal 3 11" xfId="18556" xr:uid="{802A7015-8D48-49A8-8FE4-AF36C6A418A6}"/>
    <cellStyle name="Normal 3 11 2" xfId="18557" xr:uid="{43657C8D-C583-4F88-B787-F47416A6811B}"/>
    <cellStyle name="Normal 3 11_ACT Segment adj EBITDA" xfId="18558" xr:uid="{BEF22FF5-2645-4890-AB77-4BE6BB3C5EC6}"/>
    <cellStyle name="Normal 3 12" xfId="18559" xr:uid="{3EA67D48-217D-4404-B067-85930AF1401D}"/>
    <cellStyle name="Normal 3 12 2" xfId="18560" xr:uid="{0EF8CE31-CE9E-4E7B-8307-5FE540E9326A}"/>
    <cellStyle name="Normal 3 12 2 2" xfId="18561" xr:uid="{7CD20C50-3B18-4BBD-A586-47FFCEDF16A7}"/>
    <cellStyle name="Normal 3 12 2 3" xfId="18562" xr:uid="{C93328B6-32E6-48E6-8AED-EA542F43515E}"/>
    <cellStyle name="Normal 3 12 2_ACT_NIBD EQ" xfId="18563" xr:uid="{168F3523-D3AF-4244-8ED5-4BA84DE732F8}"/>
    <cellStyle name="Normal 3 12 3" xfId="18564" xr:uid="{05F4E81F-1BB8-4F16-B04D-D2B34BF3CE9C}"/>
    <cellStyle name="Normal 3 12 4" xfId="18565" xr:uid="{662684B9-B65D-41FD-B27A-208A1DFDD4AE}"/>
    <cellStyle name="Normal 3 12 5" xfId="18566" xr:uid="{64F170A5-4660-46E6-9548-B9E9514F5156}"/>
    <cellStyle name="Normal 3 12_Act input CF" xfId="18567" xr:uid="{6121F1D4-77F1-4922-938D-3846ABA4FD0C}"/>
    <cellStyle name="Normal 3 13" xfId="18568" xr:uid="{1C5E1B27-5730-4919-83C9-B3570E219F6E}"/>
    <cellStyle name="Normal 3 13 2" xfId="18569" xr:uid="{C1ADE620-E411-48C4-8DB7-7BABDF23F5F8}"/>
    <cellStyle name="Normal 3 13 2 2" xfId="18570" xr:uid="{7FDA4D09-0AED-442F-9A0A-3817D2A08471}"/>
    <cellStyle name="Normal 3 13 2 3" xfId="18571" xr:uid="{F705A11B-ECD8-4C96-8C56-FE487B98761F}"/>
    <cellStyle name="Normal 3 13 2_ACT_NIBD EQ" xfId="18572" xr:uid="{CD0698B6-6173-4140-ACF4-5534C72FACE3}"/>
    <cellStyle name="Normal 3 13 3" xfId="18573" xr:uid="{A5EA0EF1-D3AF-47FE-8B7B-DA7D0C96AE08}"/>
    <cellStyle name="Normal 3 13 4" xfId="18574" xr:uid="{89819A17-A2B1-4BA9-9AA8-31FC9BFD21B9}"/>
    <cellStyle name="Normal 3 13 5" xfId="18575" xr:uid="{48611017-6794-4660-9210-880EF319614C}"/>
    <cellStyle name="Normal 3 13_Act input CF" xfId="18576" xr:uid="{E2353268-7411-4E94-BA24-A348A81E772F}"/>
    <cellStyle name="Normal 3 14" xfId="18577" xr:uid="{A5D1C092-D804-47F1-9F75-7890728533BD}"/>
    <cellStyle name="Normal 3 14 2" xfId="18578" xr:uid="{D9FCF8F5-ECE0-4410-8489-C285188F8C7D}"/>
    <cellStyle name="Normal 3 14_ACT Segment adj EBITDA" xfId="18579" xr:uid="{958E0BEC-9458-4236-A258-DA706ADC5D93}"/>
    <cellStyle name="Normal 3 15" xfId="18580" xr:uid="{F4F86DDA-D4D4-4D81-98D0-8401FC34B4E3}"/>
    <cellStyle name="Normal 3 15 2" xfId="18581" xr:uid="{2E053F5A-C633-482B-97AE-24D6BEACA3A4}"/>
    <cellStyle name="Normal 3 15 3" xfId="18582" xr:uid="{0BCC1CFC-CBC6-45C2-94A9-C4C82AE7D65E}"/>
    <cellStyle name="Normal 3 15_ACT Segment adj EBITDA" xfId="18583" xr:uid="{93196C47-A0CA-4D8E-918F-6E75B469A463}"/>
    <cellStyle name="Normal 3 16" xfId="18584" xr:uid="{2CEC704A-1998-4667-BEF8-A7C66AD2E269}"/>
    <cellStyle name="Normal 3 17" xfId="18585" xr:uid="{5C1BF045-4300-4D56-9D4D-D199BF46DB06}"/>
    <cellStyle name="Normal 3 18" xfId="18586" xr:uid="{05DAAFDC-EDA6-426F-828B-8EDAE35F3DE0}"/>
    <cellStyle name="Normal 3 2" xfId="18587" xr:uid="{A3DFBF20-A518-49D8-8002-B3195FCB8C0C}"/>
    <cellStyle name="Normal 3 2 10" xfId="18588" xr:uid="{B6488C82-9947-48D3-88EB-725565281847}"/>
    <cellStyle name="Normal 3 2 2" xfId="18589" xr:uid="{E41558E0-E384-4FF8-9047-E12091AAE530}"/>
    <cellStyle name="Normal 3 2 2 2" xfId="18590" xr:uid="{BA6767BE-489E-483C-8461-968BED1D709D}"/>
    <cellStyle name="Normal 3 2 2 2 2" xfId="18591" xr:uid="{27578509-ACAA-45D3-B841-53B320B7B93A}"/>
    <cellStyle name="Normal 3 2 2 2 2 2" xfId="18592" xr:uid="{25B913D3-5842-4154-AEEF-2E0916DD5847}"/>
    <cellStyle name="Normal 3 2 2 2 2 2 2" xfId="18593" xr:uid="{FC3CA9E3-D2BD-4066-9C39-05B35D92AF70}"/>
    <cellStyle name="Normal 3 2 2 2 2 2 3" xfId="18594" xr:uid="{42EA3D70-0769-43E8-BCF2-574DE54D1EC8}"/>
    <cellStyle name="Normal 3 2 2 2 2 2_ACT_NIBD EQ" xfId="18595" xr:uid="{F702CBAE-6DFB-4B67-AB94-F48A123A9229}"/>
    <cellStyle name="Normal 3 2 2 2 2 3" xfId="18596" xr:uid="{50F72818-0994-4244-A53C-E90E6BEE8104}"/>
    <cellStyle name="Normal 3 2 2 2 2 4" xfId="18597" xr:uid="{9BA094B4-042B-4F20-9B10-D459EC2E749D}"/>
    <cellStyle name="Normal 3 2 2 2 2 5" xfId="18598" xr:uid="{A0F1DB8A-C83E-4DF8-9A92-38CD634A5173}"/>
    <cellStyle name="Normal 3 2 2 2 2_Act input CF" xfId="18599" xr:uid="{DA903D73-523C-4FEF-A512-D9BEC5021BC4}"/>
    <cellStyle name="Normal 3 2 2 2 3" xfId="18600" xr:uid="{DA8A1D82-51F3-4569-B376-A0E9C245FF21}"/>
    <cellStyle name="Normal 3 2 2 2 3 2" xfId="18601" xr:uid="{BB21767F-0BD3-4EB0-A09B-87538D5189D6}"/>
    <cellStyle name="Normal 3 2 2 2 3 2 2" xfId="18602" xr:uid="{9E30539D-8B52-4BC1-A3A5-25FC0ED06BD0}"/>
    <cellStyle name="Normal 3 2 2 2 3 2 3" xfId="18603" xr:uid="{B62103BD-BA26-4EE7-A957-B34433073CC1}"/>
    <cellStyle name="Normal 3 2 2 2 3 2_ACT_NIBD EQ" xfId="18604" xr:uid="{1FEB76BF-2396-4F96-9628-5026869F8623}"/>
    <cellStyle name="Normal 3 2 2 2 3 3" xfId="18605" xr:uid="{1FB84860-2B85-42E6-B824-E9E49815E66E}"/>
    <cellStyle name="Normal 3 2 2 2 3 4" xfId="18606" xr:uid="{89500345-D68D-4C1B-B1AC-74A05893CDE8}"/>
    <cellStyle name="Normal 3 2 2 2 3 5" xfId="18607" xr:uid="{36D6A134-276B-42A4-AF7A-E87FB6A7B8BF}"/>
    <cellStyle name="Normal 3 2 2 2 3_Act input CF" xfId="18608" xr:uid="{6A5D0CFB-CA11-4715-8427-73E48BB99FE6}"/>
    <cellStyle name="Normal 3 2 2 2 4" xfId="18609" xr:uid="{81C64629-DF88-4A9F-845B-F5A244DED653}"/>
    <cellStyle name="Normal 3 2 2 2 4 2" xfId="18610" xr:uid="{67B89725-01D4-46F6-8EDD-70FFEFAEEC9E}"/>
    <cellStyle name="Normal 3 2 2 2 4 3" xfId="18611" xr:uid="{F64C7B5A-0B10-4B05-B5A0-30063E9E516D}"/>
    <cellStyle name="Normal 3 2 2 2 4_ACT_NIBD EQ" xfId="18612" xr:uid="{E346FF7A-C549-45AA-AC31-EF999B96EC8E}"/>
    <cellStyle name="Normal 3 2 2 2 5" xfId="18613" xr:uid="{B0A2F75A-12EC-4A9C-A78A-23D718467377}"/>
    <cellStyle name="Normal 3 2 2 2 6" xfId="18614" xr:uid="{E36788FE-66EC-42D3-AD4C-ED3FE305B0CB}"/>
    <cellStyle name="Normal 3 2 2 2 7" xfId="18615" xr:uid="{47E5AA41-05E8-45D0-AB21-0FC2F8874D8B}"/>
    <cellStyle name="Normal 3 2 2 2_Act input CF" xfId="18616" xr:uid="{90C3863C-790C-4758-8492-4FA00DD1BB67}"/>
    <cellStyle name="Normal 3 2 2 3" xfId="18617" xr:uid="{A14F72F2-FF3C-4E1F-AE1E-AB982BAA2654}"/>
    <cellStyle name="Normal 3 2 2 3 2" xfId="18618" xr:uid="{A8A5D78C-DC65-4CD0-830D-7A3ED12DBECF}"/>
    <cellStyle name="Normal 3 2 2 3 2 2" xfId="18619" xr:uid="{27FA05FF-5A90-4D66-9BBB-DD925AF028FD}"/>
    <cellStyle name="Normal 3 2 2 3 2 3" xfId="18620" xr:uid="{48A9479C-C7B4-4B68-8C7E-3BBEC32D5594}"/>
    <cellStyle name="Normal 3 2 2 3 2_ACT_NIBD EQ" xfId="18621" xr:uid="{1A77106A-4A68-4A20-924F-AD6D4D5445A3}"/>
    <cellStyle name="Normal 3 2 2 3 3" xfId="18622" xr:uid="{5110F236-F5D9-4048-AEC3-C6D73781A4AE}"/>
    <cellStyle name="Normal 3 2 2 3 4" xfId="18623" xr:uid="{0146C2E8-B435-40CD-B15B-9E26F4A097B9}"/>
    <cellStyle name="Normal 3 2 2 3 5" xfId="18624" xr:uid="{7AFF982D-402E-4431-AB85-B761F3D1440A}"/>
    <cellStyle name="Normal 3 2 2 3_Act input CF" xfId="18625" xr:uid="{F8912BE3-F081-45BD-BB06-529CEA4E8660}"/>
    <cellStyle name="Normal 3 2 2 4" xfId="18626" xr:uid="{E29725A5-9DC2-4A99-A157-C851A89B2FC8}"/>
    <cellStyle name="Normal 3 2 2 4 2" xfId="18627" xr:uid="{41232ABE-D578-4C14-B04D-1BAB6359D400}"/>
    <cellStyle name="Normal 3 2 2 4 2 2" xfId="18628" xr:uid="{B49598B1-901C-4CF8-83E2-22D3D8D7D46D}"/>
    <cellStyle name="Normal 3 2 2 4 2 3" xfId="18629" xr:uid="{BB2F4CFE-7029-42C6-BED3-0124779D98A9}"/>
    <cellStyle name="Normal 3 2 2 4 2_ACT_NIBD EQ" xfId="18630" xr:uid="{7F591EE4-42E4-4FF4-8644-A570B3677F03}"/>
    <cellStyle name="Normal 3 2 2 4 3" xfId="18631" xr:uid="{8DF631C5-5088-47BC-B754-0F4205C6C480}"/>
    <cellStyle name="Normal 3 2 2 4 4" xfId="18632" xr:uid="{E8F59FDD-A5B3-4C41-9E6A-11255DDA6A55}"/>
    <cellStyle name="Normal 3 2 2 4 5" xfId="18633" xr:uid="{5FC8E0F0-4AAA-41D9-95D0-4041B8702D4F}"/>
    <cellStyle name="Normal 3 2 2 4_Act input CF" xfId="18634" xr:uid="{949C7479-A246-4E65-904D-2E757999CF63}"/>
    <cellStyle name="Normal 3 2 2 5" xfId="18635" xr:uid="{54213D1E-D107-4210-ACAF-7D6F26725932}"/>
    <cellStyle name="Normal 3 2 2 5 2" xfId="18636" xr:uid="{2ACAF3C1-98D8-495E-B30B-D1388B88F378}"/>
    <cellStyle name="Normal 3 2 2 5 3" xfId="18637" xr:uid="{C139280C-2C81-45E5-8AB4-331AD89BA064}"/>
    <cellStyle name="Normal 3 2 2 5_ACT_NIBD EQ" xfId="18638" xr:uid="{6B55E2E1-9E0D-421D-8BB5-2C7B23EE488F}"/>
    <cellStyle name="Normal 3 2 2 6" xfId="18639" xr:uid="{C70E39BF-6E70-422C-8411-8DFD00BCD3CA}"/>
    <cellStyle name="Normal 3 2 2 7" xfId="18640" xr:uid="{2286CEB7-5093-4721-812C-622C8E4EB070}"/>
    <cellStyle name="Normal 3 2 2 8" xfId="18641" xr:uid="{5DF6EF30-1A4E-4641-B4F4-BCC021A8B866}"/>
    <cellStyle name="Normal 3 2 2_Act input CF" xfId="18642" xr:uid="{DC5BF2A2-25D3-4062-AFDA-3A97ABAC4902}"/>
    <cellStyle name="Normal 3 2 3" xfId="18643" xr:uid="{83277BDA-45B3-49FD-A101-2BE535CA990E}"/>
    <cellStyle name="Normal 3 2 3 2" xfId="18644" xr:uid="{B80809D5-4A60-4956-9D5D-D8E42CE4E6DF}"/>
    <cellStyle name="Normal 3 2 3 2 2" xfId="18645" xr:uid="{6C21F3CB-45C2-41C1-BDED-1F48799194BE}"/>
    <cellStyle name="Normal 3 2 3 2 2 2" xfId="18646" xr:uid="{786A251E-4A48-40CB-B045-E06E61DA180F}"/>
    <cellStyle name="Normal 3 2 3 2 2 3" xfId="18647" xr:uid="{BA688D41-B26E-4ABB-84EE-F21201AA5429}"/>
    <cellStyle name="Normal 3 2 3 2 2_ACT_NIBD EQ" xfId="18648" xr:uid="{C421F29B-64DC-424A-92F7-72B8D6F22DBA}"/>
    <cellStyle name="Normal 3 2 3 2 3" xfId="18649" xr:uid="{11F664D0-9985-409A-ADD2-8A0A0BB9AFC0}"/>
    <cellStyle name="Normal 3 2 3 2 4" xfId="18650" xr:uid="{CF69A9D0-7191-45D7-8292-930DD474F4A1}"/>
    <cellStyle name="Normal 3 2 3 2 5" xfId="18651" xr:uid="{BEE85EFE-95B9-4DE8-A196-FEDBD467AD27}"/>
    <cellStyle name="Normal 3 2 3 2_Act input CF" xfId="18652" xr:uid="{4F9857B1-E37F-42B6-8003-958E01541505}"/>
    <cellStyle name="Normal 3 2 3 3" xfId="18653" xr:uid="{F80A9BF4-1888-4FE1-BF81-2089F07EBEE6}"/>
    <cellStyle name="Normal 3 2 3 3 2" xfId="18654" xr:uid="{E85B85AE-7BEF-4E8E-8A64-6C0280EF3878}"/>
    <cellStyle name="Normal 3 2 3 3 2 2" xfId="18655" xr:uid="{DACB9FB6-A22F-4FB7-8251-BFE7AF91FF5E}"/>
    <cellStyle name="Normal 3 2 3 3 2 3" xfId="18656" xr:uid="{9F9EFFF6-6310-4459-A43B-417B32E3667F}"/>
    <cellStyle name="Normal 3 2 3 3 2_ACT_NIBD EQ" xfId="18657" xr:uid="{A5213CB4-362C-42D7-BF04-0F9418170D11}"/>
    <cellStyle name="Normal 3 2 3 3 3" xfId="18658" xr:uid="{47D0064B-CC5B-4FEF-A430-CBFC7507DCDF}"/>
    <cellStyle name="Normal 3 2 3 3 4" xfId="18659" xr:uid="{C5078764-BA03-48DF-8C0E-06FB5D4CF5AB}"/>
    <cellStyle name="Normal 3 2 3 3 5" xfId="18660" xr:uid="{E10F212B-00E9-40C6-8486-19F488330905}"/>
    <cellStyle name="Normal 3 2 3 3_Act input CF" xfId="18661" xr:uid="{9615D5A5-46BC-4894-93D2-17EA421411E7}"/>
    <cellStyle name="Normal 3 2 3 4" xfId="18662" xr:uid="{0069459F-B2A1-4D55-A458-23E784EF647F}"/>
    <cellStyle name="Normal 3 2 3 4 2" xfId="18663" xr:uid="{4D0C91EF-82E2-4F63-82BE-3AADA5E0F445}"/>
    <cellStyle name="Normal 3 2 3 4 3" xfId="18664" xr:uid="{9F51D443-2D2A-4436-8F6E-555DDEBE2C2E}"/>
    <cellStyle name="Normal 3 2 3 4_ACT_NIBD EQ" xfId="18665" xr:uid="{1376EF97-C614-4D13-9577-975BCB008D70}"/>
    <cellStyle name="Normal 3 2 3 5" xfId="18666" xr:uid="{A8BED6F9-184B-4181-808F-1ED7BC60E33E}"/>
    <cellStyle name="Normal 3 2 3 6" xfId="18667" xr:uid="{F851CFFB-D372-42C0-8FD1-2126687D28CA}"/>
    <cellStyle name="Normal 3 2 3 7" xfId="18668" xr:uid="{8E937A7A-409C-4EF4-979E-35FAA986385D}"/>
    <cellStyle name="Normal 3 2 3_Act input CF" xfId="18669" xr:uid="{7694FF39-6438-49E7-A631-C5631C6552DF}"/>
    <cellStyle name="Normal 3 2 4" xfId="18670" xr:uid="{602685C8-A1AF-4A2A-BCD6-F88B1DDFD2C9}"/>
    <cellStyle name="Normal 3 2 4 2" xfId="18671" xr:uid="{95AEE549-FB65-433E-A667-D7C24844950A}"/>
    <cellStyle name="Normal 3 2 4 2 2" xfId="18672" xr:uid="{F7C15BAB-32E3-4962-93A6-6F4B932A7A04}"/>
    <cellStyle name="Normal 3 2 4 2 2 2" xfId="18673" xr:uid="{906DAC32-912B-4A54-BF89-506954A01FA1}"/>
    <cellStyle name="Normal 3 2 4 2 2 3" xfId="18674" xr:uid="{CDE54954-C652-4875-AC40-5C51F1055DA3}"/>
    <cellStyle name="Normal 3 2 4 2 2_ACT_NIBD EQ" xfId="18675" xr:uid="{C728ADCA-D0FF-4F89-96BC-F4AC1CF8718C}"/>
    <cellStyle name="Normal 3 2 4 2 3" xfId="18676" xr:uid="{E02B01A3-C19D-4E58-A278-F038BCF1A7A6}"/>
    <cellStyle name="Normal 3 2 4 2 4" xfId="18677" xr:uid="{E653D85E-B615-484E-B4A2-0356B6EE12ED}"/>
    <cellStyle name="Normal 3 2 4 2 5" xfId="18678" xr:uid="{66B2B2B4-148A-4E9B-8342-8C821B97D4D4}"/>
    <cellStyle name="Normal 3 2 4 2_Act input CF" xfId="18679" xr:uid="{44F2DBD8-3C46-4B06-AD02-B0F9FAC95E84}"/>
    <cellStyle name="Normal 3 2 4 3" xfId="18680" xr:uid="{B6597A28-6264-4D1A-9EB5-0C3246ABC565}"/>
    <cellStyle name="Normal 3 2 4 3 2" xfId="18681" xr:uid="{BEF2449D-8DA2-4675-BC8E-12D72E782D45}"/>
    <cellStyle name="Normal 3 2 4 3 2 2" xfId="18682" xr:uid="{62A0817C-63FB-45CB-B03E-1E2226254A21}"/>
    <cellStyle name="Normal 3 2 4 3 2 3" xfId="18683" xr:uid="{A59D4A7F-DEA0-4019-BCFF-73F525D19480}"/>
    <cellStyle name="Normal 3 2 4 3 2_ACT_NIBD EQ" xfId="18684" xr:uid="{593DF76F-C366-4728-B0E1-81F2FF633C63}"/>
    <cellStyle name="Normal 3 2 4 3 3" xfId="18685" xr:uid="{7FEE7D11-8D82-4DDB-B890-6474B4A3439D}"/>
    <cellStyle name="Normal 3 2 4 3 4" xfId="18686" xr:uid="{76C798C5-EBCB-4814-9D0D-466F8A31C8DF}"/>
    <cellStyle name="Normal 3 2 4 3 5" xfId="18687" xr:uid="{23F10884-CCAB-4F3E-BCDB-42EA04F24242}"/>
    <cellStyle name="Normal 3 2 4 3_Act input CF" xfId="18688" xr:uid="{C02E40DE-A71D-45AC-A0B7-47BCCCE726F5}"/>
    <cellStyle name="Normal 3 2 4 4" xfId="18689" xr:uid="{A620D232-574E-4DC7-BA56-3B035C799EA3}"/>
    <cellStyle name="Normal 3 2 4 4 2" xfId="18690" xr:uid="{B05FDDD9-9B5E-48AF-A9A3-B78C6933703C}"/>
    <cellStyle name="Normal 3 2 4 4 3" xfId="18691" xr:uid="{EE04066C-0DC6-4DC0-BC5A-41731510C121}"/>
    <cellStyle name="Normal 3 2 4 4_ACT_NIBD EQ" xfId="18692" xr:uid="{CD223D92-8754-4F52-B79A-8492C4444C7A}"/>
    <cellStyle name="Normal 3 2 4 5" xfId="18693" xr:uid="{4E3D6E4F-E6F9-4AF4-B4F9-192279E26BB7}"/>
    <cellStyle name="Normal 3 2 4 6" xfId="18694" xr:uid="{D579BEEE-5F5D-4C1B-9141-51A2AA7DD193}"/>
    <cellStyle name="Normal 3 2 4 7" xfId="18695" xr:uid="{67C942A5-CC0B-41C7-B5FA-C843E2712A92}"/>
    <cellStyle name="Normal 3 2 4_Act input CF" xfId="18696" xr:uid="{B54BA898-4ACA-41AA-994D-E07A1665352B}"/>
    <cellStyle name="Normal 3 2 5" xfId="18697" xr:uid="{0148F5DD-B014-484A-8AA4-996FFD4C8F38}"/>
    <cellStyle name="Normal 3 2 5 2" xfId="18698" xr:uid="{9FF15270-266C-44A2-B12E-2FDE7FCCA1AF}"/>
    <cellStyle name="Normal 3 2 5 2 2" xfId="18699" xr:uid="{37E033F3-9AC6-437D-B232-CC1EAE50CD58}"/>
    <cellStyle name="Normal 3 2 5 2 3" xfId="18700" xr:uid="{1F2D4AD8-C817-49FB-805B-9F40E559BA5E}"/>
    <cellStyle name="Normal 3 2 5 2_ACT_NIBD EQ" xfId="18701" xr:uid="{4A7B667C-D034-4E34-9A8E-7E05E6DB4745}"/>
    <cellStyle name="Normal 3 2 5 3" xfId="18702" xr:uid="{1415B1F1-D3C5-42BD-9213-76EED3B9A337}"/>
    <cellStyle name="Normal 3 2 5 4" xfId="18703" xr:uid="{6CA963C0-DE7C-41C4-91E3-EF4FC30AF9DD}"/>
    <cellStyle name="Normal 3 2 5 5" xfId="18704" xr:uid="{17F1E0CE-11EA-4CB7-BA1D-B69BFD563730}"/>
    <cellStyle name="Normal 3 2 5_Act input CF" xfId="18705" xr:uid="{404C1086-8688-4AA3-A81F-7B3B668A0A4E}"/>
    <cellStyle name="Normal 3 2 6" xfId="18706" xr:uid="{063FA420-8C25-463D-94A9-F82319BD837E}"/>
    <cellStyle name="Normal 3 2 6 2" xfId="18707" xr:uid="{01B108D2-399E-4986-B7DC-183D6BD3EF7D}"/>
    <cellStyle name="Normal 3 2 6 2 2" xfId="18708" xr:uid="{EA482D08-300B-4219-9DE4-DC98A041EFA0}"/>
    <cellStyle name="Normal 3 2 6 2 3" xfId="18709" xr:uid="{B5940F2A-492F-4027-95CE-037D8BCC0CE4}"/>
    <cellStyle name="Normal 3 2 6 2_ACT_NIBD EQ" xfId="18710" xr:uid="{1BDEA46D-FCFF-4DFE-8134-02770C826C5F}"/>
    <cellStyle name="Normal 3 2 6 3" xfId="18711" xr:uid="{61F8756F-76C5-49D5-B396-EDF311644D13}"/>
    <cellStyle name="Normal 3 2 6 4" xfId="18712" xr:uid="{72C932CF-7052-4696-9EA3-C466D515CE83}"/>
    <cellStyle name="Normal 3 2 6 5" xfId="18713" xr:uid="{9C9A0C2E-879A-45A7-B8A5-611AD667E1AC}"/>
    <cellStyle name="Normal 3 2 6_Act input CF" xfId="18714" xr:uid="{E20BEE5D-3996-4A3A-B356-AD6A8114C823}"/>
    <cellStyle name="Normal 3 2 7" xfId="18715" xr:uid="{209C4150-618B-401E-A775-0B3778217813}"/>
    <cellStyle name="Normal 3 2 7 2" xfId="18716" xr:uid="{A559F15C-BA50-4234-8512-526AB0647669}"/>
    <cellStyle name="Normal 3 2 7 3" xfId="18717" xr:uid="{38B9E03B-9B0D-4B06-A99A-11ECE45FE747}"/>
    <cellStyle name="Normal 3 2 7_ACT Segment adj EBITDA" xfId="18718" xr:uid="{C0539765-CB49-46D3-B8BA-0D36C3ED5D23}"/>
    <cellStyle name="Normal 3 2 8" xfId="18719" xr:uid="{D3CCF632-0EEA-454F-AC67-B81C31083321}"/>
    <cellStyle name="Normal 3 2 9" xfId="18720" xr:uid="{28B6081F-79F8-499E-A993-F9EC3278DBBA}"/>
    <cellStyle name="Normal 3 2_Act input CF" xfId="18721" xr:uid="{CEB6C532-B55F-475A-A313-C228D0A9875D}"/>
    <cellStyle name="Normal 3 3" xfId="18722" xr:uid="{FB7439F2-C140-4902-879F-CF1D517350A6}"/>
    <cellStyle name="Normal 3 3 2" xfId="18723" xr:uid="{788DD0EF-3530-4ED3-BF46-28AE8BC5C924}"/>
    <cellStyle name="Normal 3 3_ACT Segment adj EBITDA" xfId="18724" xr:uid="{547280AF-6043-4F49-BB57-59AF2E717163}"/>
    <cellStyle name="Normal 3 4" xfId="18725" xr:uid="{2123494A-6DBD-4EAA-B2D1-641ACD21F70D}"/>
    <cellStyle name="Normal 3 4 2" xfId="18726" xr:uid="{F7759799-E5EF-4A9E-BA92-E54FFD721FEB}"/>
    <cellStyle name="Normal 3 4 2 2" xfId="18727" xr:uid="{BD2F6FDB-33C1-4DA3-A436-E54A0E5308A3}"/>
    <cellStyle name="Normal 3 4 2 2 2" xfId="18728" xr:uid="{7C220F53-2F29-4467-9F33-FB1AE15DE473}"/>
    <cellStyle name="Normal 3 4 2 2 2 2" xfId="18729" xr:uid="{A4D959D5-FEA8-42FC-8AA9-EA3D58254EB6}"/>
    <cellStyle name="Normal 3 4 2 2 2 3" xfId="18730" xr:uid="{C09A20DC-7ECA-4DDD-B501-5A963F36C568}"/>
    <cellStyle name="Normal 3 4 2 2 2_ACT_NIBD EQ" xfId="18731" xr:uid="{E3713FEF-7369-4D5B-96D1-1882DC94866B}"/>
    <cellStyle name="Normal 3 4 2 2 3" xfId="18732" xr:uid="{EE915066-D9FE-4B61-A12E-643A16E9438F}"/>
    <cellStyle name="Normal 3 4 2 2 4" xfId="18733" xr:uid="{8B30204B-61DB-4D95-96BB-FC24327FB874}"/>
    <cellStyle name="Normal 3 4 2 2 5" xfId="18734" xr:uid="{4BB4E598-0DCB-405B-9CA8-FADF7883C5AC}"/>
    <cellStyle name="Normal 3 4 2 2_Act input CF" xfId="18735" xr:uid="{6388776E-7980-4D2E-8875-96D089397D1C}"/>
    <cellStyle name="Normal 3 4 2 3" xfId="18736" xr:uid="{8FB47450-BF73-4650-8AFE-BFC27F8B49DE}"/>
    <cellStyle name="Normal 3 4 2 3 2" xfId="18737" xr:uid="{EC13E88A-EA9B-4171-AC4E-2523ECFD3729}"/>
    <cellStyle name="Normal 3 4 2 3 2 2" xfId="18738" xr:uid="{32D24424-9B18-4375-9823-1619E2437249}"/>
    <cellStyle name="Normal 3 4 2 3 2 3" xfId="18739" xr:uid="{F5149ABD-ABFD-442C-8B77-4DDBBFE68D80}"/>
    <cellStyle name="Normal 3 4 2 3 2_ACT_NIBD EQ" xfId="18740" xr:uid="{3A3467B8-C431-4614-9F4A-9C8E6C8A2954}"/>
    <cellStyle name="Normal 3 4 2 3 3" xfId="18741" xr:uid="{AA02786D-A140-4142-B276-3D547D8921D3}"/>
    <cellStyle name="Normal 3 4 2 3 4" xfId="18742" xr:uid="{CAD98B10-CB64-4B69-9E00-F227FABCEF2B}"/>
    <cellStyle name="Normal 3 4 2 3 5" xfId="18743" xr:uid="{1FBD1CA3-5EB3-40CD-B5C4-496025EF3C19}"/>
    <cellStyle name="Normal 3 4 2 3_Act input CF" xfId="18744" xr:uid="{A1C7BD54-6FBD-416A-969B-45E67B49FC35}"/>
    <cellStyle name="Normal 3 4 2 4" xfId="18745" xr:uid="{F345AD0E-01FF-441C-91CB-4087C5FFB8D3}"/>
    <cellStyle name="Normal 3 4 2 4 2" xfId="18746" xr:uid="{6E2D3016-FC93-4E06-A274-B67B7945BCCD}"/>
    <cellStyle name="Normal 3 4 2 4 3" xfId="18747" xr:uid="{FBA7D252-0760-4A05-BED9-3D9320247131}"/>
    <cellStyle name="Normal 3 4 2 4_ACT_NIBD EQ" xfId="18748" xr:uid="{978F5008-353F-4558-BC02-2AADB2666B21}"/>
    <cellStyle name="Normal 3 4 2 5" xfId="18749" xr:uid="{CFB3A180-FF5F-4722-8251-6841EE2D4903}"/>
    <cellStyle name="Normal 3 4 2 6" xfId="18750" xr:uid="{40BD1039-45E5-4E15-A245-A20BE16E2251}"/>
    <cellStyle name="Normal 3 4 2 7" xfId="18751" xr:uid="{2C4A2911-1225-4DE2-A02E-0F0805F71BE6}"/>
    <cellStyle name="Normal 3 4 2_Act input CF" xfId="18752" xr:uid="{B21D2285-A507-46E9-9AC6-C61E9A61DF60}"/>
    <cellStyle name="Normal 3 4 3" xfId="18753" xr:uid="{8452BFF0-FF1A-4478-840F-45CE6CDC1B60}"/>
    <cellStyle name="Normal 3 4 3 2" xfId="18754" xr:uid="{6ADE507A-2DD6-4F64-ABA2-CBA51368CB2E}"/>
    <cellStyle name="Normal 3 4 3 2 2" xfId="18755" xr:uid="{05267A4D-13AD-423E-9D85-867F01D9DD63}"/>
    <cellStyle name="Normal 3 4 3 2 3" xfId="18756" xr:uid="{00C53A79-CDA2-49CC-BD21-32D4CD8A7AC9}"/>
    <cellStyle name="Normal 3 4 3 2_ACT_NIBD EQ" xfId="18757" xr:uid="{FA38EB7A-EB4B-4358-9255-C7E888995E52}"/>
    <cellStyle name="Normal 3 4 3 3" xfId="18758" xr:uid="{BFB38621-B8CF-4AB7-91B1-1F4B2926B975}"/>
    <cellStyle name="Normal 3 4 3 4" xfId="18759" xr:uid="{3B4761FE-687D-4442-9234-352731BE5416}"/>
    <cellStyle name="Normal 3 4 3 5" xfId="18760" xr:uid="{70D4469D-CD03-4616-A6F0-C343FE7F9A7E}"/>
    <cellStyle name="Normal 3 4 3_Act input CF" xfId="18761" xr:uid="{F3AEFC56-B080-4851-A926-32D4D3CD0113}"/>
    <cellStyle name="Normal 3 4 4" xfId="18762" xr:uid="{8525C91B-AE92-4F2B-8F57-0494478CD9C2}"/>
    <cellStyle name="Normal 3 4 4 2" xfId="18763" xr:uid="{848B7C94-30BD-47BC-A85F-EBFEDCA1465B}"/>
    <cellStyle name="Normal 3 4 4 2 2" xfId="18764" xr:uid="{EDAD45DF-51CC-4772-8381-39DF88D47057}"/>
    <cellStyle name="Normal 3 4 4 2 3" xfId="18765" xr:uid="{00D032D1-F9B4-4D29-B7AE-06C2E262DD86}"/>
    <cellStyle name="Normal 3 4 4 2_ACT_NIBD EQ" xfId="18766" xr:uid="{712A2F40-0D08-4A87-9B0C-DB4A6BE9414D}"/>
    <cellStyle name="Normal 3 4 4 3" xfId="18767" xr:uid="{74E5E2DB-B697-4B92-8034-518F81617A23}"/>
    <cellStyle name="Normal 3 4 4 4" xfId="18768" xr:uid="{14330228-0702-4118-AD2C-25DFB0EB3DB1}"/>
    <cellStyle name="Normal 3 4 4 5" xfId="18769" xr:uid="{A3DD0A87-FB90-4ADD-A767-2BD7468D23BB}"/>
    <cellStyle name="Normal 3 4 4_Act input CF" xfId="18770" xr:uid="{4687D900-F1F9-43F0-BB03-3E5BCF21AF8C}"/>
    <cellStyle name="Normal 3 4 5" xfId="18771" xr:uid="{4C4B3455-07B4-415A-93DB-1537B4326AFB}"/>
    <cellStyle name="Normal 3 4 5 2" xfId="18772" xr:uid="{CD70BB84-9D64-4ED1-A330-CBA56937E1A6}"/>
    <cellStyle name="Normal 3 4 5 3" xfId="18773" xr:uid="{25C81192-3057-4B96-AC8B-55E488A7DD3D}"/>
    <cellStyle name="Normal 3 4 5_ACT_NIBD EQ" xfId="18774" xr:uid="{92709988-B139-43C4-98C6-3D9AF3C07669}"/>
    <cellStyle name="Normal 3 4 6" xfId="18775" xr:uid="{CD796B2D-2221-47D5-B6B1-CCC289EC9243}"/>
    <cellStyle name="Normal 3 4 7" xfId="18776" xr:uid="{AA940FFF-9E0B-4E3C-B864-A9582FA09E17}"/>
    <cellStyle name="Normal 3 4 8" xfId="18777" xr:uid="{BAE9F896-86EE-463F-9ACB-3A6E16172B97}"/>
    <cellStyle name="Normal 3 4_Act input CF" xfId="18778" xr:uid="{44E2C2FF-B161-49B2-BEAB-B2640D925EF4}"/>
    <cellStyle name="Normal 3 5" xfId="18779" xr:uid="{CD77E80B-21C7-4CC2-B307-63300F4BE4C1}"/>
    <cellStyle name="Normal 3 6" xfId="18780" xr:uid="{49ED49DF-E3AF-48BE-BE45-831063128C30}"/>
    <cellStyle name="Normal 3 6 2" xfId="18781" xr:uid="{DABD67C5-1FA7-4B54-9E82-74191783D33E}"/>
    <cellStyle name="Normal 3 6 2 2" xfId="18782" xr:uid="{582513C0-0917-49B0-A843-458E8FAF6CE7}"/>
    <cellStyle name="Normal 3 6 2 2 2" xfId="18783" xr:uid="{01357FE3-CDE6-44D7-BCC4-231956DA8574}"/>
    <cellStyle name="Normal 3 6 2 2 2 2" xfId="18784" xr:uid="{ECA91F31-C7B7-4376-9E47-329DEE8165E2}"/>
    <cellStyle name="Normal 3 6 2 2 2 3" xfId="18785" xr:uid="{345CF1A0-C185-4FB1-BEC5-2EC721DB5DD7}"/>
    <cellStyle name="Normal 3 6 2 2 2_ACT_NIBD EQ" xfId="18786" xr:uid="{DDBCEFFF-75C5-45C8-A4D1-68FAA41192B4}"/>
    <cellStyle name="Normal 3 6 2 2 3" xfId="18787" xr:uid="{8113948F-F1D7-4132-9F13-E9C89F05AEB1}"/>
    <cellStyle name="Normal 3 6 2 2 4" xfId="18788" xr:uid="{CBDD87A1-D2B2-4D12-A554-598E0D710339}"/>
    <cellStyle name="Normal 3 6 2 2 5" xfId="18789" xr:uid="{62D83BF5-71B1-46DF-9340-D8518E973811}"/>
    <cellStyle name="Normal 3 6 2 2_Act input CF" xfId="18790" xr:uid="{AC4B2ADB-CFD4-4C00-9041-C6F615304349}"/>
    <cellStyle name="Normal 3 6 2 3" xfId="18791" xr:uid="{718A3D0E-7720-4E1F-BB14-1E4DF12C5E65}"/>
    <cellStyle name="Normal 3 6 2 3 2" xfId="18792" xr:uid="{AFE7C5D6-A522-4A0D-8894-3CBA199CB5BB}"/>
    <cellStyle name="Normal 3 6 2 3 2 2" xfId="18793" xr:uid="{4FFAAF36-D22B-4FD3-BCF8-EC16F2045143}"/>
    <cellStyle name="Normal 3 6 2 3 2 3" xfId="18794" xr:uid="{A1F0B521-0A75-4F2C-8066-663654771529}"/>
    <cellStyle name="Normal 3 6 2 3 2_ACT_NIBD EQ" xfId="18795" xr:uid="{024D224C-4481-48DC-A982-C9F9411E4AD1}"/>
    <cellStyle name="Normal 3 6 2 3 3" xfId="18796" xr:uid="{D29646BB-6167-42CF-BDC4-7292851AD404}"/>
    <cellStyle name="Normal 3 6 2 3 4" xfId="18797" xr:uid="{F7980DEB-80E1-4EB8-8510-8876F8B71F76}"/>
    <cellStyle name="Normal 3 6 2 3 5" xfId="18798" xr:uid="{9767161E-7ED6-48F0-939F-5C9EC850CCE7}"/>
    <cellStyle name="Normal 3 6 2 3_Act input CF" xfId="18799" xr:uid="{62DD8295-AD32-4F64-81A5-C4918511F1D1}"/>
    <cellStyle name="Normal 3 6 2 4" xfId="18800" xr:uid="{BA98BFDF-708D-424D-AB9B-ADFCB14AA0D9}"/>
    <cellStyle name="Normal 3 6 2 4 2" xfId="18801" xr:uid="{1E46218F-9FC0-41C3-80E6-25CEAF8C96F3}"/>
    <cellStyle name="Normal 3 6 2 4 3" xfId="18802" xr:uid="{9E727426-8E53-406C-986E-D046E77F7991}"/>
    <cellStyle name="Normal 3 6 2 4_ACT_NIBD EQ" xfId="18803" xr:uid="{0F2B31CF-58C0-43DB-966D-2A7422F9CE5F}"/>
    <cellStyle name="Normal 3 6 2 5" xfId="18804" xr:uid="{97B9EDD0-0D7A-44C9-874F-8A959FB081EB}"/>
    <cellStyle name="Normal 3 6 2 6" xfId="18805" xr:uid="{356C5917-13BC-4F32-B6A7-8DF765481E17}"/>
    <cellStyle name="Normal 3 6 2 7" xfId="18806" xr:uid="{C31C0A68-36F8-45A5-BD77-E0B256409D89}"/>
    <cellStyle name="Normal 3 6 2_Act input CF" xfId="18807" xr:uid="{C6A9D076-DB0B-4043-A5A1-4605A7E364E1}"/>
    <cellStyle name="Normal 3 6 3" xfId="18808" xr:uid="{B9CCE9C4-6275-456F-8E55-D80047E52CD5}"/>
    <cellStyle name="Normal 3 6 3 2" xfId="18809" xr:uid="{B719E8AE-75C4-4233-A2AB-1BCDF4652398}"/>
    <cellStyle name="Normal 3 6 3 2 2" xfId="18810" xr:uid="{A8D19F0E-423C-4E7B-A76A-C701BD6C64A3}"/>
    <cellStyle name="Normal 3 6 3 2 3" xfId="18811" xr:uid="{DB6705D9-1459-44CE-8BA4-9A329C020B95}"/>
    <cellStyle name="Normal 3 6 3 2_ACT_NIBD EQ" xfId="18812" xr:uid="{183B823F-F617-42F7-BD15-37D906979625}"/>
    <cellStyle name="Normal 3 6 3 3" xfId="18813" xr:uid="{C98F9535-E740-4216-A952-66EDF0D16E12}"/>
    <cellStyle name="Normal 3 6 3 4" xfId="18814" xr:uid="{744339BB-19BA-4905-AC78-B82C5D91362C}"/>
    <cellStyle name="Normal 3 6 3 5" xfId="18815" xr:uid="{72625B87-3E2C-4BAC-9B7E-0D5189A56080}"/>
    <cellStyle name="Normal 3 6 3_Act input CF" xfId="18816" xr:uid="{C236870B-32D1-4FB6-BE8D-8FAE3B3823EA}"/>
    <cellStyle name="Normal 3 6 4" xfId="18817" xr:uid="{48239D11-289E-4DB6-BEFC-C67F417B471A}"/>
    <cellStyle name="Normal 3 6 4 2" xfId="18818" xr:uid="{F43B6013-863D-430A-8890-5BD4F9D6D00A}"/>
    <cellStyle name="Normal 3 6 4 2 2" xfId="18819" xr:uid="{BC7485C4-EC8A-43D7-9328-8B977406C02F}"/>
    <cellStyle name="Normal 3 6 4 2 3" xfId="18820" xr:uid="{FD193EC6-E3DF-4B5C-9C3B-378D66DA67EF}"/>
    <cellStyle name="Normal 3 6 4 2_ACT_NIBD EQ" xfId="18821" xr:uid="{867FD985-2C16-493D-ADB7-1F4B0E612B4E}"/>
    <cellStyle name="Normal 3 6 4 3" xfId="18822" xr:uid="{4D749624-1CB0-47A2-B33B-ED522E49F58C}"/>
    <cellStyle name="Normal 3 6 4 4" xfId="18823" xr:uid="{C4C29929-DC4D-4805-A12B-4DCC050CEF5E}"/>
    <cellStyle name="Normal 3 6 4 5" xfId="18824" xr:uid="{592D5923-D49F-48FC-9FE4-0656C673AB72}"/>
    <cellStyle name="Normal 3 6 4_Act input CF" xfId="18825" xr:uid="{76B5962E-67F6-4906-8C10-EFF1AEA2DD71}"/>
    <cellStyle name="Normal 3 6 5" xfId="18826" xr:uid="{466B53EF-3BD9-47FD-B826-A1EE33B46AED}"/>
    <cellStyle name="Normal 3 6 5 2" xfId="18827" xr:uid="{8C6EE253-CD4F-48B3-BBED-B0F441F7A048}"/>
    <cellStyle name="Normal 3 6 5 3" xfId="18828" xr:uid="{D86B8266-151A-42D5-B0E2-F0763D0A3083}"/>
    <cellStyle name="Normal 3 6 5_ACT_NIBD EQ" xfId="18829" xr:uid="{78FD9CB6-4D90-4A84-8956-5CA2630FE013}"/>
    <cellStyle name="Normal 3 6 6" xfId="18830" xr:uid="{B240DA92-B7E3-4903-A1B6-63BE06F40777}"/>
    <cellStyle name="Normal 3 6 7" xfId="18831" xr:uid="{BFBA6A81-B5CC-4D51-A70B-298FFB3E580F}"/>
    <cellStyle name="Normal 3 6 8" xfId="18832" xr:uid="{BCC6FD7C-F4CD-420F-95F3-21594721061D}"/>
    <cellStyle name="Normal 3 6_Act input CF" xfId="18833" xr:uid="{6242E9A1-443B-4784-80DE-E01F74D036BF}"/>
    <cellStyle name="Normal 3 7" xfId="18834" xr:uid="{3D724016-E1FA-4350-9178-20CC6558187A}"/>
    <cellStyle name="Normal 3 7 2" xfId="18835" xr:uid="{346D28D4-C76B-4CC2-84A2-94C3C5DA879E}"/>
    <cellStyle name="Normal 3 7 2 2" xfId="18836" xr:uid="{4D15F981-B068-46A0-B0DF-D79599E1CB6E}"/>
    <cellStyle name="Normal 3 7 2 2 2" xfId="18837" xr:uid="{68E86B40-FB29-4662-A7C9-B2889E96900F}"/>
    <cellStyle name="Normal 3 7 2 2 2 2" xfId="18838" xr:uid="{0DAD1231-7953-448D-BBA9-55D25B1E84D9}"/>
    <cellStyle name="Normal 3 7 2 2 2 3" xfId="18839" xr:uid="{5AC0FAB2-6FAD-4AB4-94BF-74CA98E62DF1}"/>
    <cellStyle name="Normal 3 7 2 2 2_ACT_NIBD EQ" xfId="18840" xr:uid="{8601334D-2986-4247-827F-ACBBB102F72A}"/>
    <cellStyle name="Normal 3 7 2 2 3" xfId="18841" xr:uid="{1233192D-F840-46DB-9FE0-B9A62AC6967D}"/>
    <cellStyle name="Normal 3 7 2 2 4" xfId="18842" xr:uid="{675DA166-0D55-4050-BC74-DEA67F8EC26E}"/>
    <cellStyle name="Normal 3 7 2 2 5" xfId="18843" xr:uid="{16E7A92D-F336-40FF-8A57-5DBE100611D4}"/>
    <cellStyle name="Normal 3 7 2 2_Act input CF" xfId="18844" xr:uid="{CB0C1E12-1481-40EB-A52C-C7869BD64C99}"/>
    <cellStyle name="Normal 3 7 2 3" xfId="18845" xr:uid="{605F42F2-33FE-4C7D-B3A6-977B4C5EA61B}"/>
    <cellStyle name="Normal 3 7 2 3 2" xfId="18846" xr:uid="{7719D1D9-07A3-4568-9FA7-EF6824B888A4}"/>
    <cellStyle name="Normal 3 7 2 3 2 2" xfId="18847" xr:uid="{6EC293B2-373F-4628-A66A-8D00C8B40FB5}"/>
    <cellStyle name="Normal 3 7 2 3 2 3" xfId="18848" xr:uid="{B03D6210-BFF5-4881-94F8-C9AC0F01D554}"/>
    <cellStyle name="Normal 3 7 2 3 2_ACT_NIBD EQ" xfId="18849" xr:uid="{D6C14413-645B-42B6-BAF3-B5D485D7DB6D}"/>
    <cellStyle name="Normal 3 7 2 3 3" xfId="18850" xr:uid="{A3095A70-0DCD-44C6-A318-6DC0A4C5F0DC}"/>
    <cellStyle name="Normal 3 7 2 3 4" xfId="18851" xr:uid="{B3B9A238-274B-4A31-AEF1-D9B07B3F39A9}"/>
    <cellStyle name="Normal 3 7 2 3 5" xfId="18852" xr:uid="{3C589B5B-6FFC-4562-BEC0-30E6C0B5C5DB}"/>
    <cellStyle name="Normal 3 7 2 3_Act input CF" xfId="18853" xr:uid="{AC2E7126-9D94-4879-A2DD-7EB2FE6DB9DF}"/>
    <cellStyle name="Normal 3 7 2 4" xfId="18854" xr:uid="{7ADFC195-068D-44A6-B719-AF625AF6EB37}"/>
    <cellStyle name="Normal 3 7 2 4 2" xfId="18855" xr:uid="{AA5CFAA6-82BE-49D2-8D07-1F40EBBB5498}"/>
    <cellStyle name="Normal 3 7 2 4 3" xfId="18856" xr:uid="{FFA75CF7-E69F-4419-A6B3-8D99D6D7AEB5}"/>
    <cellStyle name="Normal 3 7 2 4_ACT_NIBD EQ" xfId="18857" xr:uid="{76E27BF3-CDEB-43B5-88E5-CF077338ADDC}"/>
    <cellStyle name="Normal 3 7 2 5" xfId="18858" xr:uid="{78492273-268F-4BB6-811D-827B9AC0807C}"/>
    <cellStyle name="Normal 3 7 2 6" xfId="18859" xr:uid="{9EF5510D-42BE-4A94-857A-AB0B3FFFA0CF}"/>
    <cellStyle name="Normal 3 7 2 7" xfId="18860" xr:uid="{C998DB26-98D0-4966-9215-DF7AA9173DA1}"/>
    <cellStyle name="Normal 3 7 2_Act input CF" xfId="18861" xr:uid="{D3415048-8BEF-48C4-B72B-1D6303F6F12E}"/>
    <cellStyle name="Normal 3 7 3" xfId="18862" xr:uid="{B8C4EE71-10C1-432C-87A0-127169E221BF}"/>
    <cellStyle name="Normal 3 7 3 2" xfId="18863" xr:uid="{BAB1F450-BD2E-491E-8A80-98FFCC06821C}"/>
    <cellStyle name="Normal 3 7 3 2 2" xfId="18864" xr:uid="{798CFB58-8AD1-4F63-A85B-5085D033E649}"/>
    <cellStyle name="Normal 3 7 3 2 3" xfId="18865" xr:uid="{5C4FC457-C3A4-4014-87FF-315CE7B2CE55}"/>
    <cellStyle name="Normal 3 7 3 2_ACT_NIBD EQ" xfId="18866" xr:uid="{6DD113ED-084D-4DB4-A754-C5BC7E4C7C85}"/>
    <cellStyle name="Normal 3 7 3 3" xfId="18867" xr:uid="{B24643F2-5507-410F-BC95-ADF7124C8432}"/>
    <cellStyle name="Normal 3 7 3 4" xfId="18868" xr:uid="{2B6E0F67-F209-4B18-B897-E97C5B77B108}"/>
    <cellStyle name="Normal 3 7 3 5" xfId="18869" xr:uid="{7D1212EE-AE1B-4B5E-89A4-D035C3AB0621}"/>
    <cellStyle name="Normal 3 7 3_Act input CF" xfId="18870" xr:uid="{8238966F-349E-4C5B-B0D0-5FA39C70B85A}"/>
    <cellStyle name="Normal 3 7 4" xfId="18871" xr:uid="{F39C4C8A-0194-4AAF-ADB1-6762D3C3E711}"/>
    <cellStyle name="Normal 3 7 4 2" xfId="18872" xr:uid="{E3A02ED0-0C8D-4361-910A-033E64E0D8FC}"/>
    <cellStyle name="Normal 3 7 4 2 2" xfId="18873" xr:uid="{97831850-F528-410C-A017-19D284B77FDC}"/>
    <cellStyle name="Normal 3 7 4 2 3" xfId="18874" xr:uid="{32ADCB97-15D2-44DF-A920-4FAB1E051859}"/>
    <cellStyle name="Normal 3 7 4 2_ACT_NIBD EQ" xfId="18875" xr:uid="{AFA9B1A3-057C-4915-9539-C9E8062599D8}"/>
    <cellStyle name="Normal 3 7 4 3" xfId="18876" xr:uid="{BB5F6437-574D-4BA6-9109-4D14EC30628E}"/>
    <cellStyle name="Normal 3 7 4 4" xfId="18877" xr:uid="{B88CD39F-6F00-4D78-8973-F782AE3B248D}"/>
    <cellStyle name="Normal 3 7 4 5" xfId="18878" xr:uid="{3CAD3FBB-D1EE-42EA-92E5-CE4DDE21DAB9}"/>
    <cellStyle name="Normal 3 7 4_Act input CF" xfId="18879" xr:uid="{5AB0298A-420D-442E-8A45-2033EC8CCF77}"/>
    <cellStyle name="Normal 3 7 5" xfId="18880" xr:uid="{3458D3A3-D40B-41FA-84DB-85619FE78BDC}"/>
    <cellStyle name="Normal 3 7 5 2" xfId="18881" xr:uid="{9083753C-ACF9-4D1D-BFA3-4612DDAE15F9}"/>
    <cellStyle name="Normal 3 7 5 3" xfId="18882" xr:uid="{2B4B341B-29B1-4FBA-90D6-50D0C85B9302}"/>
    <cellStyle name="Normal 3 7 5_ACT_NIBD EQ" xfId="18883" xr:uid="{AAE6DD3E-C1F3-48AE-B33B-950E5DBDA140}"/>
    <cellStyle name="Normal 3 7 6" xfId="18884" xr:uid="{99F0172B-8FBD-49D0-9F41-F24DA337152B}"/>
    <cellStyle name="Normal 3 7 7" xfId="18885" xr:uid="{F3CF8549-2DDA-47F2-8D96-D625316D9365}"/>
    <cellStyle name="Normal 3 7 8" xfId="18886" xr:uid="{8E6A1DB4-57EA-4D19-9B3C-F12B02D7B9AE}"/>
    <cellStyle name="Normal 3 7_Act input CF" xfId="18887" xr:uid="{1A74C64F-EEE0-4339-99F0-977BBD985A1E}"/>
    <cellStyle name="Normal 3 8" xfId="18888" xr:uid="{B4EF9690-B694-40DD-9A4C-33D8814DFB40}"/>
    <cellStyle name="Normal 3 8 2" xfId="18889" xr:uid="{F6F5A980-F8CB-4D12-9E13-B6BEBCD6DD3B}"/>
    <cellStyle name="Normal 3 8 2 2" xfId="18890" xr:uid="{74C239BD-C56A-42F1-A747-E666C2123AFC}"/>
    <cellStyle name="Normal 3 8 2_ACT Segment adj EBITDA" xfId="18891" xr:uid="{F49F6B82-835E-4DB4-A5F0-02E1480842D1}"/>
    <cellStyle name="Normal 3 8 3" xfId="18892" xr:uid="{08678A69-5C47-4DB7-82D5-0BE41795B144}"/>
    <cellStyle name="Normal 3 8_Act input CF" xfId="18893" xr:uid="{A4666182-7FFC-4F2D-9E69-5B4901EA257C}"/>
    <cellStyle name="Normal 3 9" xfId="18894" xr:uid="{13376F22-4E61-4059-8DE8-DD2B528B9155}"/>
    <cellStyle name="Normal 3 9 2" xfId="18895" xr:uid="{D8BF8DE1-EC10-439F-8973-6702C1512242}"/>
    <cellStyle name="Normal 3 9 2 2" xfId="18896" xr:uid="{27FE916F-792E-4255-B92E-689480A54D28}"/>
    <cellStyle name="Normal 3 9 2 2 2" xfId="18897" xr:uid="{8CA0092F-183F-48E6-8D2F-F0ADDD7BD57B}"/>
    <cellStyle name="Normal 3 9 2 2 3" xfId="18898" xr:uid="{E8314A4A-38C8-400D-9AE7-203B3BDB34BF}"/>
    <cellStyle name="Normal 3 9 2 2_ACT_NIBD EQ" xfId="18899" xr:uid="{8164F221-5147-4C3C-9079-17D31F525574}"/>
    <cellStyle name="Normal 3 9 2 3" xfId="18900" xr:uid="{2C3F7937-DF38-4508-B1FC-70AA0CA3418F}"/>
    <cellStyle name="Normal 3 9 2 4" xfId="18901" xr:uid="{FF838B74-6BB9-4F0B-848C-62B8B570AAC2}"/>
    <cellStyle name="Normal 3 9 2 5" xfId="18902" xr:uid="{E429064F-7C71-4C89-8928-A811D2E5F13C}"/>
    <cellStyle name="Normal 3 9 2_Act input CF" xfId="18903" xr:uid="{BC7BC61D-E7A8-4FB2-9F7D-81FA617EC13D}"/>
    <cellStyle name="Normal 3 9 3" xfId="18904" xr:uid="{169FD28F-03E6-40DE-9382-AA091986BFA2}"/>
    <cellStyle name="Normal 3 9 3 2" xfId="18905" xr:uid="{6CF641BB-4355-4BE5-AF99-195163DC7230}"/>
    <cellStyle name="Normal 3 9 3 2 2" xfId="18906" xr:uid="{C18DBB7B-CF0E-468B-B856-F6410CB63292}"/>
    <cellStyle name="Normal 3 9 3 2 3" xfId="18907" xr:uid="{9CAE2E52-D9F6-4447-8E7C-8FF8DE4D10A4}"/>
    <cellStyle name="Normal 3 9 3 2_ACT_NIBD EQ" xfId="18908" xr:uid="{66F037E2-16E1-48D9-B0F0-627EDEDAC3F0}"/>
    <cellStyle name="Normal 3 9 3 3" xfId="18909" xr:uid="{F4C4CC37-32CC-4A50-8F17-F2C4C1C5373F}"/>
    <cellStyle name="Normal 3 9 3 4" xfId="18910" xr:uid="{62AA6BFA-04E9-480D-97B0-0A388E8F7CF2}"/>
    <cellStyle name="Normal 3 9 3 5" xfId="18911" xr:uid="{F6579186-08FB-45E4-B582-D193A25BED27}"/>
    <cellStyle name="Normal 3 9 3_Act input CF" xfId="18912" xr:uid="{7C459BB2-B6C2-45EA-9E61-05222D64107E}"/>
    <cellStyle name="Normal 3 9 4" xfId="18913" xr:uid="{809B0A85-6CB4-4F14-AF62-1001682CF097}"/>
    <cellStyle name="Normal 3 9 4 2" xfId="18914" xr:uid="{A3342DCE-318E-44D3-9D97-35753609EBEA}"/>
    <cellStyle name="Normal 3 9 4 3" xfId="18915" xr:uid="{198A8422-6E88-4B05-BEF0-2A51988CC40F}"/>
    <cellStyle name="Normal 3 9 4_ACT_NIBD EQ" xfId="18916" xr:uid="{67E6B34A-4189-4B11-ACED-86F24384CD6F}"/>
    <cellStyle name="Normal 3 9 5" xfId="18917" xr:uid="{BA3C9B55-9F00-42A6-B09D-3F4769F8C19B}"/>
    <cellStyle name="Normal 3 9 6" xfId="18918" xr:uid="{DD796F52-E2B6-4018-A0C0-58224A30FA05}"/>
    <cellStyle name="Normal 3 9 7" xfId="18919" xr:uid="{A467C2F3-2FC9-4F9A-9D65-8554289F6FC4}"/>
    <cellStyle name="Normal 3 9_Act input CF" xfId="18920" xr:uid="{9A3EC0A2-00D8-4904-8A34-31107D9C2C0A}"/>
    <cellStyle name="Normal 3_Act input CF" xfId="18921" xr:uid="{1B5A672A-A3A9-4B23-899C-26C879FD4745}"/>
    <cellStyle name="Normal 30" xfId="18922" xr:uid="{5F7CDD84-662F-45D6-9200-AB7A4CDDC122}"/>
    <cellStyle name="Normal 30 2" xfId="18923" xr:uid="{CFFB19E6-BD53-4152-91EB-B7C5E1A768FC}"/>
    <cellStyle name="Normal 30_ACT Segment adj EBITDA" xfId="18924" xr:uid="{09A30B05-E030-49F2-903E-92BE691EDFD3}"/>
    <cellStyle name="Normal 31" xfId="18925" xr:uid="{5826234F-4D8D-483A-920D-9B742148AECE}"/>
    <cellStyle name="Normal 31 2" xfId="18926" xr:uid="{73968F54-36B8-47DE-B997-8E1B1A2E0B37}"/>
    <cellStyle name="Normal 31 2 2" xfId="18927" xr:uid="{417FF9E2-E47B-4802-A51D-45EE575F9915}"/>
    <cellStyle name="Normal 31 2_ACT Segment adj EBITDA" xfId="18928" xr:uid="{57E1D1AE-B382-4213-8856-A0AEB3A2857A}"/>
    <cellStyle name="Normal 31 3" xfId="18929" xr:uid="{5CA9D786-60CC-4073-A869-2693843BD549}"/>
    <cellStyle name="Normal 31_Act input CF" xfId="18930" xr:uid="{A4804B2B-281B-4E7C-B50B-1E854BE8CD4B}"/>
    <cellStyle name="Normal 32" xfId="18931" xr:uid="{98F52000-8687-47D7-B374-A691645E9BAD}"/>
    <cellStyle name="Normal 32 2" xfId="18932" xr:uid="{E3BC0291-5F1A-49E7-B8DF-7FDAEAD82C4A}"/>
    <cellStyle name="Normal 32 2 2" xfId="18933" xr:uid="{92988549-81BB-47A6-9D4F-58D8295BB99F}"/>
    <cellStyle name="Normal 32 2 2 2" xfId="18934" xr:uid="{738D8FEC-CC28-42D7-9CCA-6E64269A1AE3}"/>
    <cellStyle name="Normal 32 2 2 2 2" xfId="18935" xr:uid="{A1B5382E-51E2-4D8D-B85A-9F87DC819CE8}"/>
    <cellStyle name="Normal 32 2 2 2 3" xfId="18936" xr:uid="{FFCDAF7B-D23E-4D36-9BCA-5EEC2FCE47B7}"/>
    <cellStyle name="Normal 32 2 2 2_ACT_NIBD EQ" xfId="18937" xr:uid="{171427DD-CDD6-4B5C-8213-04AB9B344997}"/>
    <cellStyle name="Normal 32 2 2 3" xfId="18938" xr:uid="{F36764C5-7AE2-421A-877F-7CB8A9143A74}"/>
    <cellStyle name="Normal 32 2 2 4" xfId="18939" xr:uid="{3D4F1F68-FB95-4ACD-BB81-1DC044470B8D}"/>
    <cellStyle name="Normal 32 2 2 5" xfId="18940" xr:uid="{46EABB20-BBCC-4CE5-8882-F7761BF7CD2D}"/>
    <cellStyle name="Normal 32 2 2_Act input CF" xfId="18941" xr:uid="{5B868392-161D-4AD2-AD7E-9229F5133F28}"/>
    <cellStyle name="Normal 32 2 3" xfId="18942" xr:uid="{700236B0-DFBF-4498-B322-F5AC6FCC56E2}"/>
    <cellStyle name="Normal 32 2 3 2" xfId="18943" xr:uid="{7EFD2E9E-07B6-4DBC-87C2-52C4FE50D4B3}"/>
    <cellStyle name="Normal 32 2 3 2 2" xfId="18944" xr:uid="{6A199F40-3B0C-429C-A22C-701059A9DD6C}"/>
    <cellStyle name="Normal 32 2 3 2 3" xfId="18945" xr:uid="{9341C719-4B72-4DCD-8875-2DA3C40B5296}"/>
    <cellStyle name="Normal 32 2 3 2_ACT_NIBD EQ" xfId="18946" xr:uid="{6F78E2C1-BE46-4768-A3C2-03311170E22A}"/>
    <cellStyle name="Normal 32 2 3 3" xfId="18947" xr:uid="{FCCA4730-C77C-4D07-AD42-816067D76AEF}"/>
    <cellStyle name="Normal 32 2 3 4" xfId="18948" xr:uid="{F8C20204-F1F6-4ACA-988C-DE71EBD7CE60}"/>
    <cellStyle name="Normal 32 2 3 5" xfId="18949" xr:uid="{600951D4-4BB7-4FC9-953F-435EC6D4BFE5}"/>
    <cellStyle name="Normal 32 2 3_Act input CF" xfId="18950" xr:uid="{6288D5B8-0CF6-4728-96E0-A95850C119A9}"/>
    <cellStyle name="Normal 32 2 4" xfId="18951" xr:uid="{B505B0AC-FEAA-4D20-91E8-AFF95EF97DD5}"/>
    <cellStyle name="Normal 32 2 4 2" xfId="18952" xr:uid="{D5401A5F-0F0A-401F-A94F-6EC337FC316E}"/>
    <cellStyle name="Normal 32 2 4 3" xfId="18953" xr:uid="{C5746A49-7DCF-47A9-A4C1-98123A2A35FD}"/>
    <cellStyle name="Normal 32 2 4_ACT_NIBD EQ" xfId="18954" xr:uid="{756AE23F-9B97-42F8-971A-5D5E87D2F1A9}"/>
    <cellStyle name="Normal 32 2 5" xfId="18955" xr:uid="{A0A986C8-3142-4538-A013-9710E3F34FE2}"/>
    <cellStyle name="Normal 32 2 6" xfId="18956" xr:uid="{0D06B068-8014-448D-B7FC-24056095190C}"/>
    <cellStyle name="Normal 32 2 7" xfId="18957" xr:uid="{B5F72190-140B-4751-BC4F-6D476F9CEB6E}"/>
    <cellStyle name="Normal 32 2_Act input CF" xfId="18958" xr:uid="{8B95FD05-4A17-4266-9A84-4AF0B127FCC1}"/>
    <cellStyle name="Normal 32 3" xfId="18959" xr:uid="{C84A086D-FCBF-4C31-91E8-7BA7DEC6F258}"/>
    <cellStyle name="Normal 32 3 2" xfId="18960" xr:uid="{AE809F21-DE89-47B1-B56A-F6603ECD4DD7}"/>
    <cellStyle name="Normal 32 3 2 2" xfId="18961" xr:uid="{4B8C61DF-0DCE-45FC-AD68-8889B2C2872A}"/>
    <cellStyle name="Normal 32 3 2 3" xfId="18962" xr:uid="{B15A0C91-300F-4452-9FE4-247C4C0263DA}"/>
    <cellStyle name="Normal 32 3 2_ACT_NIBD EQ" xfId="18963" xr:uid="{D9838F5D-0E38-4D68-A8E4-4F0E1933E667}"/>
    <cellStyle name="Normal 32 3 3" xfId="18964" xr:uid="{7AE601B4-F72F-4CE0-92F6-E85E69E3ECF7}"/>
    <cellStyle name="Normal 32 3 4" xfId="18965" xr:uid="{18338209-AA18-4F66-8D69-BACA0B7FEC39}"/>
    <cellStyle name="Normal 32 3 5" xfId="18966" xr:uid="{E72A0169-55AF-436E-AEE6-FD4FE0F252AC}"/>
    <cellStyle name="Normal 32 3_Act input CF" xfId="18967" xr:uid="{D7E6A403-F791-48B3-BB70-43C7F790CBB5}"/>
    <cellStyle name="Normal 32 4" xfId="18968" xr:uid="{54BE081C-01DE-4953-98B7-E555A9FB56E7}"/>
    <cellStyle name="Normal 32 4 2" xfId="18969" xr:uid="{1CB2F7CE-D165-4FC2-94B0-972033C014E5}"/>
    <cellStyle name="Normal 32 4 2 2" xfId="18970" xr:uid="{8B003C6C-317F-448D-9C0B-C9C5AEBE80A2}"/>
    <cellStyle name="Normal 32 4 2 3" xfId="18971" xr:uid="{A0922310-2E2D-42D5-AEE3-5BED03DD10FA}"/>
    <cellStyle name="Normal 32 4 2_ACT_NIBD EQ" xfId="18972" xr:uid="{A0BC3975-BF8B-4E24-86F1-CA5CCC780388}"/>
    <cellStyle name="Normal 32 4 3" xfId="18973" xr:uid="{60668C7F-35AE-4AD5-BBB6-5B5EE883B2DE}"/>
    <cellStyle name="Normal 32 4 4" xfId="18974" xr:uid="{F252D359-4908-4DDB-A89F-C93698249897}"/>
    <cellStyle name="Normal 32 4 5" xfId="18975" xr:uid="{5C5818C1-96F8-4E01-BFB7-54882A100740}"/>
    <cellStyle name="Normal 32 4_Act input CF" xfId="18976" xr:uid="{7773E99A-91FA-4FF1-8969-46045ACB91F1}"/>
    <cellStyle name="Normal 32 5" xfId="18977" xr:uid="{2415710B-FA0F-452A-B137-8A2E06448446}"/>
    <cellStyle name="Normal 32 5 2" xfId="18978" xr:uid="{6C821F95-F39F-428C-BA5A-65A94F40F9F2}"/>
    <cellStyle name="Normal 32 5 3" xfId="18979" xr:uid="{9E1FC0D7-BAE2-40DF-BB98-6ACE7203EE46}"/>
    <cellStyle name="Normal 32 5_ACT_NIBD EQ" xfId="18980" xr:uid="{98E4C83B-0D63-4658-8342-C8EE1B0B2AE9}"/>
    <cellStyle name="Normal 32 6" xfId="18981" xr:uid="{3580B88F-17DD-4D83-9971-7F4318A962CA}"/>
    <cellStyle name="Normal 32 7" xfId="18982" xr:uid="{F339B83A-236C-403B-B8DC-3146554853A8}"/>
    <cellStyle name="Normal 32 8" xfId="18983" xr:uid="{E2096CEF-47B4-4932-B04C-57022A085C6A}"/>
    <cellStyle name="Normal 32_Act input CF" xfId="18984" xr:uid="{A0E4C93C-652C-4197-8B36-E8E759910B58}"/>
    <cellStyle name="Normal 33" xfId="18985" xr:uid="{9434F979-4ACC-4D48-879F-F4CFC109EEA8}"/>
    <cellStyle name="Normal 33 2" xfId="18986" xr:uid="{B93DE390-9897-46BC-8CE4-0E764CDD4033}"/>
    <cellStyle name="Normal 33 2 2" xfId="18987" xr:uid="{EDCB3294-0CB0-4D24-8175-5AFE16687810}"/>
    <cellStyle name="Normal 33 2 2 2" xfId="18988" xr:uid="{BAB8D119-C628-4683-8ADB-DFFAD81E5BC6}"/>
    <cellStyle name="Normal 33 2 2 3" xfId="18989" xr:uid="{B027BA18-94C5-4FE2-B3ED-AEDC57EDBFFF}"/>
    <cellStyle name="Normal 33 2 2_ACT_NIBD EQ" xfId="18990" xr:uid="{856A6CCB-CF69-4C57-A403-D35952B475F6}"/>
    <cellStyle name="Normal 33 2 3" xfId="18991" xr:uid="{4A0731D4-6C27-4855-BF05-01338E13181B}"/>
    <cellStyle name="Normal 33 2 4" xfId="18992" xr:uid="{24757B4C-1409-46DE-8CE3-711449ADDFE3}"/>
    <cellStyle name="Normal 33 2 5" xfId="18993" xr:uid="{5B11AC7F-FFB6-48B6-B221-2D69870251A2}"/>
    <cellStyle name="Normal 33 2_Act input CF" xfId="18994" xr:uid="{75FE6337-393A-44E7-BEEE-871E8D58B6E3}"/>
    <cellStyle name="Normal 33 3" xfId="18995" xr:uid="{0B53A3D3-B867-455A-9B73-15FA41DCB4FA}"/>
    <cellStyle name="Normal 33 3 2" xfId="18996" xr:uid="{99C3D88D-57D2-4D11-A0D1-54D23622F3C2}"/>
    <cellStyle name="Normal 33 3 2 2" xfId="18997" xr:uid="{F92E851F-28F7-4969-9EAB-8A7CAE59F66F}"/>
    <cellStyle name="Normal 33 3 2 3" xfId="18998" xr:uid="{1B94808F-5AE4-405B-8AFA-7975CA96F257}"/>
    <cellStyle name="Normal 33 3 2_ACT_NIBD EQ" xfId="18999" xr:uid="{DD200F0D-D841-4E8E-A578-8AC166C9350D}"/>
    <cellStyle name="Normal 33 3 3" xfId="19000" xr:uid="{A16A126E-9B2B-40BC-81BB-67D6D091EA76}"/>
    <cellStyle name="Normal 33 3 4" xfId="19001" xr:uid="{FD3A7465-4BA6-4636-8E41-67910BB0F1E8}"/>
    <cellStyle name="Normal 33 3 5" xfId="19002" xr:uid="{04EAF487-CB6E-4610-A40B-FE1F53160300}"/>
    <cellStyle name="Normal 33 3_Act input CF" xfId="19003" xr:uid="{34A50382-AA9B-41B3-A427-132937EC2F3D}"/>
    <cellStyle name="Normal 33 4" xfId="19004" xr:uid="{59AC9305-DC76-4F29-83D2-37EC2AF95059}"/>
    <cellStyle name="Normal 33 4 2" xfId="19005" xr:uid="{7C09B39E-F40B-4143-8F68-52476A3F1709}"/>
    <cellStyle name="Normal 33 4 3" xfId="19006" xr:uid="{69AA7DDF-58E0-426C-8E94-DA1714071C03}"/>
    <cellStyle name="Normal 33 4_ACT Segment adj EBITDA" xfId="19007" xr:uid="{AEA5F74B-4900-4AC6-88B8-F2A1D970C461}"/>
    <cellStyle name="Normal 33 5" xfId="19008" xr:uid="{F2B569D4-FA4D-4F8D-96C6-D1CD99680B47}"/>
    <cellStyle name="Normal 33 6" xfId="19009" xr:uid="{7B99EEBA-4F25-4E93-B99B-49D6E6C6FB19}"/>
    <cellStyle name="Normal 33 7" xfId="19010" xr:uid="{9783716F-DEFA-4E5B-B036-A9356D7FBBD7}"/>
    <cellStyle name="Normal 33_Act input CF" xfId="19011" xr:uid="{56C90E8F-BEB9-4E93-94F3-F10D09F47D61}"/>
    <cellStyle name="Normal 34" xfId="19012" xr:uid="{3BFE95C2-A546-4FC0-AE95-85123097DC49}"/>
    <cellStyle name="Normal 34 2" xfId="19013" xr:uid="{F4799215-A724-4208-AEB8-A31D2BE3BF9D}"/>
    <cellStyle name="Normal 34 2 2" xfId="19014" xr:uid="{239129F3-167D-4E45-B1E6-4C9ADC5660C8}"/>
    <cellStyle name="Normal 34 2 2 2" xfId="19015" xr:uid="{BB61E407-7AE3-4384-9608-60D4E3BE707D}"/>
    <cellStyle name="Normal 34 2 2 3" xfId="19016" xr:uid="{EBD878BF-4A7D-4948-93E7-1F914908CEE6}"/>
    <cellStyle name="Normal 34 2 2_ACT_NIBD EQ" xfId="19017" xr:uid="{268D0DEF-E436-4A44-AB59-F5F2F7FC4C28}"/>
    <cellStyle name="Normal 34 2 3" xfId="19018" xr:uid="{801CDDA0-93B0-47F7-ADE1-E3C8C8A64FFC}"/>
    <cellStyle name="Normal 34 2 4" xfId="19019" xr:uid="{27188196-09DF-443D-B32C-5CBE38586F30}"/>
    <cellStyle name="Normal 34 2 5" xfId="19020" xr:uid="{E2D30D5F-8CF8-4228-91D6-08ED73BF5B2D}"/>
    <cellStyle name="Normal 34 2_Act input CF" xfId="19021" xr:uid="{4AC7EED1-8E3F-4C04-8731-13CF1690B45B}"/>
    <cellStyle name="Normal 34 3" xfId="19022" xr:uid="{11C5CA75-C141-45BB-A416-AD935E51491D}"/>
    <cellStyle name="Normal 34 3 2" xfId="19023" xr:uid="{55E63CF7-9987-4BB9-B837-1F15D7ED4E5E}"/>
    <cellStyle name="Normal 34 3 2 2" xfId="19024" xr:uid="{71779ACC-AC65-4506-9858-23038C2291FD}"/>
    <cellStyle name="Normal 34 3 2 3" xfId="19025" xr:uid="{22E0072F-3ED4-4D8B-BA6C-094815FC476B}"/>
    <cellStyle name="Normal 34 3 2_ACT_NIBD EQ" xfId="19026" xr:uid="{9D2070A1-181C-49CB-8581-328CCD0753B4}"/>
    <cellStyle name="Normal 34 3 3" xfId="19027" xr:uid="{C68BF1B4-4DC3-42C5-86CC-A6E36E174F14}"/>
    <cellStyle name="Normal 34 3 4" xfId="19028" xr:uid="{98B3487C-2B2B-4B3B-AFBB-F45A86D6B39D}"/>
    <cellStyle name="Normal 34 3 5" xfId="19029" xr:uid="{6A6ED3E4-5127-4E9D-A948-B89FDEA6CE0F}"/>
    <cellStyle name="Normal 34 3_Act input CF" xfId="19030" xr:uid="{8BC4329B-9F06-4ECD-97BD-885AAC5C573F}"/>
    <cellStyle name="Normal 34 4" xfId="19031" xr:uid="{41152D40-0756-445A-8E58-EC3914C2EAFE}"/>
    <cellStyle name="Normal 34 4 2" xfId="19032" xr:uid="{764908E6-1C23-414A-BBC5-5FF07BF7256A}"/>
    <cellStyle name="Normal 34 4 3" xfId="19033" xr:uid="{BB8A711A-AC23-412D-8D9B-1EE42E386E8F}"/>
    <cellStyle name="Normal 34 4_ACT Segment adj EBITDA" xfId="19034" xr:uid="{014C8C7A-EBFB-4191-880C-085EEA48585C}"/>
    <cellStyle name="Normal 34 5" xfId="19035" xr:uid="{599AF7AD-432C-41F6-96CD-EB06BF77C704}"/>
    <cellStyle name="Normal 34 6" xfId="19036" xr:uid="{89099DED-FE54-4055-95D6-DE1F89DFB56A}"/>
    <cellStyle name="Normal 34 7" xfId="19037" xr:uid="{2203437E-F11C-4CF5-B935-3CB7BFDC4636}"/>
    <cellStyle name="Normal 34_Act input CF" xfId="19038" xr:uid="{BFCB2707-4932-4638-8B97-1047349A3E41}"/>
    <cellStyle name="Normal 35" xfId="19039" xr:uid="{5089E3E4-DDD8-425F-A7CD-1DDC02852FE9}"/>
    <cellStyle name="Normal 35 2" xfId="19040" xr:uid="{13BBD35E-8E93-4C90-92E3-74556C572D30}"/>
    <cellStyle name="Normal 35 2 2" xfId="19041" xr:uid="{461FE920-04F7-4197-AB95-C03957E8975B}"/>
    <cellStyle name="Normal 35 2 2 2" xfId="19042" xr:uid="{64FBC920-D686-44F3-86A0-5F4EC6A68CC2}"/>
    <cellStyle name="Normal 35 2 2 3" xfId="19043" xr:uid="{97C917D2-A771-4138-BCCD-3D102C97BABE}"/>
    <cellStyle name="Normal 35 2 2_ACT_NIBD EQ" xfId="19044" xr:uid="{BAFB6437-ED14-4C98-8933-549EC8238B8E}"/>
    <cellStyle name="Normal 35 2 3" xfId="19045" xr:uid="{F4BC6CB7-C778-4E69-91F9-C60A280F2862}"/>
    <cellStyle name="Normal 35 2 4" xfId="19046" xr:uid="{55B93BD9-C411-49FB-A3C9-0CDA0411C3F3}"/>
    <cellStyle name="Normal 35 2 5" xfId="19047" xr:uid="{4E6EF1AF-3D9C-45AC-9E92-E68B4F70887B}"/>
    <cellStyle name="Normal 35 2_Act input CF" xfId="19048" xr:uid="{986FAF7C-ECF7-4B37-8EA9-30912A3082E6}"/>
    <cellStyle name="Normal 35 3" xfId="19049" xr:uid="{2BD65A02-0344-4D65-B969-39BF65BFC16D}"/>
    <cellStyle name="Normal 35 3 2" xfId="19050" xr:uid="{8C8D8A92-3258-423E-95CD-E1AC53BE8210}"/>
    <cellStyle name="Normal 35 3 2 2" xfId="19051" xr:uid="{A70BE33F-2344-4157-8110-92F883AFB944}"/>
    <cellStyle name="Normal 35 3 2 3" xfId="19052" xr:uid="{BC9E670C-2EC3-4ED3-B636-17C1D6254EBE}"/>
    <cellStyle name="Normal 35 3 2_ACT_NIBD EQ" xfId="19053" xr:uid="{237E0251-6C9E-42B2-B759-38E25B1FDAF2}"/>
    <cellStyle name="Normal 35 3 3" xfId="19054" xr:uid="{3E536C37-7698-4772-B6E4-6CE2E90CD76A}"/>
    <cellStyle name="Normal 35 3 4" xfId="19055" xr:uid="{2D9D57C4-8466-4AE7-839F-39811F3367EA}"/>
    <cellStyle name="Normal 35 3 5" xfId="19056" xr:uid="{E15E0199-6605-441A-8177-894CA169A3F2}"/>
    <cellStyle name="Normal 35 3_Act input CF" xfId="19057" xr:uid="{DDB7409D-927F-4F8E-9481-7727F6DECF81}"/>
    <cellStyle name="Normal 35 4" xfId="19058" xr:uid="{4CC02C2A-DBD3-40B9-A23B-8DB034C05F89}"/>
    <cellStyle name="Normal 35 4 2" xfId="19059" xr:uid="{AAD8B1CA-FF99-4A2F-AC1A-60601B821353}"/>
    <cellStyle name="Normal 35 4 3" xfId="19060" xr:uid="{9CBAD35A-BBC4-4AF4-BB70-FD192791D6DE}"/>
    <cellStyle name="Normal 35 4_ACT Segment adj EBITDA" xfId="19061" xr:uid="{A5192561-7364-45DF-9159-13FD0B35456F}"/>
    <cellStyle name="Normal 35 5" xfId="19062" xr:uid="{3FA69B52-A383-407A-B0C1-EB6AB033A48C}"/>
    <cellStyle name="Normal 35 6" xfId="19063" xr:uid="{907E8255-A216-4368-ACA0-D2096EC351BA}"/>
    <cellStyle name="Normal 35 7" xfId="19064" xr:uid="{71EB71D4-1421-43FF-9FA8-CABE1F3902AF}"/>
    <cellStyle name="Normal 35_Act input CF" xfId="19065" xr:uid="{F35F130A-FA4C-446D-982C-54100A659B88}"/>
    <cellStyle name="Normal 36" xfId="19066" xr:uid="{F6DA5D09-E4E3-4052-96FB-E5DC1B1706EB}"/>
    <cellStyle name="Normal 36 2" xfId="19067" xr:uid="{23A57815-2A72-4702-9576-CFE73C84DC3C}"/>
    <cellStyle name="Normal 36 2 2" xfId="19068" xr:uid="{7BF455A9-31E8-4997-9FFB-2F7B5A891F18}"/>
    <cellStyle name="Normal 36 2 2 2" xfId="19069" xr:uid="{C4892394-30D7-459B-A2C7-3A400900F338}"/>
    <cellStyle name="Normal 36 2 2 3" xfId="19070" xr:uid="{86D84BB2-AAE0-42C5-9771-8F10CF635D5A}"/>
    <cellStyle name="Normal 36 2 2_ACT_NIBD EQ" xfId="19071" xr:uid="{33EA6B61-971A-41E9-BEC5-2534B63E592B}"/>
    <cellStyle name="Normal 36 2 3" xfId="19072" xr:uid="{5000BF6A-7DD6-40D4-AE9E-78DF89A939F3}"/>
    <cellStyle name="Normal 36 2 4" xfId="19073" xr:uid="{E9E2529B-8701-449E-B1AB-AB40E414DD2E}"/>
    <cellStyle name="Normal 36 2 5" xfId="19074" xr:uid="{167CA6C5-C983-4A88-991C-473221F02D3B}"/>
    <cellStyle name="Normal 36 2_Act input CF" xfId="19075" xr:uid="{48D15825-6612-4EC4-9CFA-2DC2EA5A81BD}"/>
    <cellStyle name="Normal 36 3" xfId="19076" xr:uid="{A2438D9A-FFD7-48AA-8D01-34C48BE98C13}"/>
    <cellStyle name="Normal 36 3 2" xfId="19077" xr:uid="{5F008725-54AC-49D3-A1E4-71F670B075E6}"/>
    <cellStyle name="Normal 36 3 2 2" xfId="19078" xr:uid="{E7862251-8622-4909-8787-25675C4E12EA}"/>
    <cellStyle name="Normal 36 3 2 3" xfId="19079" xr:uid="{B41EF4C9-4BD3-4127-B6FD-0A21346BDA34}"/>
    <cellStyle name="Normal 36 3 2_ACT_NIBD EQ" xfId="19080" xr:uid="{186C2CD6-EA09-4AD9-885E-2E78B44B225F}"/>
    <cellStyle name="Normal 36 3 3" xfId="19081" xr:uid="{1165FC05-E4D4-4F24-9C4B-C352881870AA}"/>
    <cellStyle name="Normal 36 3 4" xfId="19082" xr:uid="{D4169F8D-87DF-4A40-8E15-AF7F34198988}"/>
    <cellStyle name="Normal 36 3 5" xfId="19083" xr:uid="{9D24946A-2C44-41EA-89AC-436DE4EB157E}"/>
    <cellStyle name="Normal 36 3_Act input CF" xfId="19084" xr:uid="{D0A98F09-6398-4B3D-8C17-4189C5815D70}"/>
    <cellStyle name="Normal 36 4" xfId="19085" xr:uid="{7D6FDCA4-901A-41B3-8AC3-AEB7DC8D69C4}"/>
    <cellStyle name="Normal 36 4 2" xfId="19086" xr:uid="{9A03B36B-39FB-4D17-BD17-AB8E6ACCA7E2}"/>
    <cellStyle name="Normal 36 4 3" xfId="19087" xr:uid="{94DF7626-7784-48FF-A170-A713150D250B}"/>
    <cellStyle name="Normal 36 4_ACT_NIBD EQ" xfId="19088" xr:uid="{C9BFED2F-E69C-493F-B287-FAA57F648C19}"/>
    <cellStyle name="Normal 36 5" xfId="19089" xr:uid="{969CE951-5831-408F-AA9C-BDA839F7B687}"/>
    <cellStyle name="Normal 36 6" xfId="19090" xr:uid="{EAE231D0-0039-45F9-B2EB-44B06A7E7E3C}"/>
    <cellStyle name="Normal 36_Act input CF" xfId="19091" xr:uid="{34E906FA-93F4-4FAD-9C56-282CBBAD0853}"/>
    <cellStyle name="Normal 37" xfId="19092" xr:uid="{00E5324A-4429-46F3-9034-140D8D828F1E}"/>
    <cellStyle name="Normal 37 2" xfId="19093" xr:uid="{6C89D0F4-81C1-4954-AC06-763CA126476E}"/>
    <cellStyle name="Normal 37 2 2" xfId="19094" xr:uid="{C43E3D52-1563-4CC2-8108-0A51E7D823F8}"/>
    <cellStyle name="Normal 37 2 2 2" xfId="19095" xr:uid="{A857EB44-CB27-4808-BA00-9A9A0533A12D}"/>
    <cellStyle name="Normal 37 2 2 3" xfId="19096" xr:uid="{BFC72A65-7407-4481-B930-F6EFB51DE9D1}"/>
    <cellStyle name="Normal 37 2 2_ACT_NIBD EQ" xfId="19097" xr:uid="{30FAF32E-0A68-46B8-9DA7-218A01CF1D92}"/>
    <cellStyle name="Normal 37 2 3" xfId="19098" xr:uid="{D464F04B-B8D8-4120-A002-D4A2FAA49EC3}"/>
    <cellStyle name="Normal 37 2 4" xfId="19099" xr:uid="{7A6B4A4A-E461-441B-879A-DAF763F1CA1D}"/>
    <cellStyle name="Normal 37 2 5" xfId="19100" xr:uid="{2FC77DEB-23FD-4C79-ADE9-4BFAD89275A4}"/>
    <cellStyle name="Normal 37 2_Act input CF" xfId="19101" xr:uid="{D422E5A7-E757-4684-82C3-61D804CB608D}"/>
    <cellStyle name="Normal 37 3" xfId="19102" xr:uid="{1506A0E6-704D-4A3C-B71C-ACCE1BB66A7D}"/>
    <cellStyle name="Normal 37 3 2" xfId="19103" xr:uid="{FF1C6656-4D70-4E93-910B-35A481F81FEA}"/>
    <cellStyle name="Normal 37 3 2 2" xfId="19104" xr:uid="{7AD0643B-5727-47E4-9230-D6EDA66B2E8A}"/>
    <cellStyle name="Normal 37 3 2 3" xfId="19105" xr:uid="{21D59730-3E28-45DA-8C7A-E8C4B0B4C7C6}"/>
    <cellStyle name="Normal 37 3 2_ACT_NIBD EQ" xfId="19106" xr:uid="{4E776431-6995-4766-B534-D6FDEE0E0FF7}"/>
    <cellStyle name="Normal 37 3 3" xfId="19107" xr:uid="{145EA0B3-F0CC-4804-B1B1-8DDF68091191}"/>
    <cellStyle name="Normal 37 3 4" xfId="19108" xr:uid="{00555F20-8597-4EAB-9DC2-59D0E7A10684}"/>
    <cellStyle name="Normal 37 3 5" xfId="19109" xr:uid="{AB3F1CAC-E436-42F0-82FA-4B6F8D4BEBDC}"/>
    <cellStyle name="Normal 37 3_Act input CF" xfId="19110" xr:uid="{66EF936E-2E51-4286-8A64-AF586107C489}"/>
    <cellStyle name="Normal 37 4" xfId="19111" xr:uid="{51BCD7F2-F485-49F8-8087-BE552570941F}"/>
    <cellStyle name="Normal 37 4 2" xfId="19112" xr:uid="{E06C2A8A-9227-4228-8E4D-34E315B83319}"/>
    <cellStyle name="Normal 37 4 3" xfId="19113" xr:uid="{5F8608EA-44C8-4FBF-B2BF-2542E1985B03}"/>
    <cellStyle name="Normal 37 4_ACT_NIBD EQ" xfId="19114" xr:uid="{FA0AE939-ADFF-42C7-861D-DF6EC7EEF466}"/>
    <cellStyle name="Normal 37 5" xfId="19115" xr:uid="{73D5C092-62DA-466D-AB81-21F489D7B941}"/>
    <cellStyle name="Normal 37 6" xfId="19116" xr:uid="{445AA4B6-ACD8-4070-8876-C2F578B88D15}"/>
    <cellStyle name="Normal 37 7" xfId="19117" xr:uid="{7F6C0A8B-204D-4411-9182-BE9B5C4BCD16}"/>
    <cellStyle name="Normal 37_Act input CF" xfId="19118" xr:uid="{958C0C06-118F-4ABB-999A-B53EDC8A3DC0}"/>
    <cellStyle name="Normal 38" xfId="19119" xr:uid="{50B28DF3-4F89-4107-BFBA-3E43519D5E1C}"/>
    <cellStyle name="Normal 38 2" xfId="19120" xr:uid="{4D008E30-F95A-4ADC-B000-D5DA1FF7DACF}"/>
    <cellStyle name="Normal 38 2 2" xfId="19121" xr:uid="{EC64914E-B537-49CB-BAB8-3C9680354FB4}"/>
    <cellStyle name="Normal 38 2 2 2" xfId="19122" xr:uid="{20156574-03CF-4C8D-9A04-76BED16F6972}"/>
    <cellStyle name="Normal 38 2 2 3" xfId="19123" xr:uid="{4C45BE7B-0B58-44F4-9DF4-5BB7E1B93A93}"/>
    <cellStyle name="Normal 38 2 2_ACT_NIBD EQ" xfId="19124" xr:uid="{71DC262D-875E-4695-8AC9-05EDBAE813DD}"/>
    <cellStyle name="Normal 38 2 3" xfId="19125" xr:uid="{C6603136-249A-45A5-93BF-81C2AD299CAF}"/>
    <cellStyle name="Normal 38 2 4" xfId="19126" xr:uid="{970DABF1-3A37-42C9-B01D-57DBEC8A2C6F}"/>
    <cellStyle name="Normal 38 2 5" xfId="19127" xr:uid="{EECE6F6D-7B3E-4021-8363-DC64A7A2FF38}"/>
    <cellStyle name="Normal 38 2_Act input CF" xfId="19128" xr:uid="{948046FD-31AE-4A9D-A3D3-6AADCE239CA6}"/>
    <cellStyle name="Normal 38 3" xfId="19129" xr:uid="{D733912A-8122-40F3-BBDB-328497F7F4D5}"/>
    <cellStyle name="Normal 38 3 2" xfId="19130" xr:uid="{CA53D5FB-C71B-4CDD-957B-EE8E24351A38}"/>
    <cellStyle name="Normal 38 3 2 2" xfId="19131" xr:uid="{F6DCDF6C-6C6D-4610-8910-876862EA7388}"/>
    <cellStyle name="Normal 38 3 2 3" xfId="19132" xr:uid="{D87803E4-BE45-4887-AFD0-64F3BE6B9459}"/>
    <cellStyle name="Normal 38 3 2_ACT_NIBD EQ" xfId="19133" xr:uid="{A8729E50-2590-4C43-94E6-77DF0FF439D6}"/>
    <cellStyle name="Normal 38 3 3" xfId="19134" xr:uid="{846A9D15-5C7E-4A0E-820C-09C620A5FC82}"/>
    <cellStyle name="Normal 38 3 4" xfId="19135" xr:uid="{FDB57BF5-FEAD-4C10-9791-BAAF57F1F4C4}"/>
    <cellStyle name="Normal 38 3 5" xfId="19136" xr:uid="{B9B81FA4-A30D-45D7-AE46-E15AC1241DFC}"/>
    <cellStyle name="Normal 38 3_Act input CF" xfId="19137" xr:uid="{1A3AE4C3-7FCF-4B96-87BB-A86D5875A066}"/>
    <cellStyle name="Normal 38 4" xfId="19138" xr:uid="{F90CB3F3-8249-46A3-90D9-72FFCEAF3916}"/>
    <cellStyle name="Normal 38 4 2" xfId="19139" xr:uid="{6FD8DADF-08F7-4CB1-B158-7F77C1233633}"/>
    <cellStyle name="Normal 38 4 3" xfId="19140" xr:uid="{A2DA98E3-4551-4167-A46D-73AA55C89EB4}"/>
    <cellStyle name="Normal 38 4_ACT Segment adj EBITDA" xfId="19141" xr:uid="{3F9A7295-B236-4494-90DA-BCD18FEBB060}"/>
    <cellStyle name="Normal 38 5" xfId="19142" xr:uid="{38B5F776-ACC0-4777-BB94-14631D9C5766}"/>
    <cellStyle name="Normal 38 6" xfId="19143" xr:uid="{000E16E9-11F6-4BDB-8362-FC49C386058F}"/>
    <cellStyle name="Normal 38 7" xfId="19144" xr:uid="{DEEEADF3-927C-4784-913B-CACE1C07197B}"/>
    <cellStyle name="Normal 38_Act input CF" xfId="19145" xr:uid="{34A7F3DF-11C4-46A3-B8AA-A3E809F3AA8D}"/>
    <cellStyle name="Normal 39" xfId="19146" xr:uid="{97071D3D-1ED6-4E90-99C1-951FE0B66325}"/>
    <cellStyle name="Normal 39 2" xfId="19147" xr:uid="{F60CE1B2-0829-4954-8990-67B06BBB419C}"/>
    <cellStyle name="Normal 39 2 2" xfId="19148" xr:uid="{6AA7D2D7-AA6F-4F8C-8AFC-0478B7907F9F}"/>
    <cellStyle name="Normal 39 2 3" xfId="19149" xr:uid="{06EDCCBA-9921-4547-B8BE-AB676F2BC44E}"/>
    <cellStyle name="Normal 39 2_ACT Segment adj EBITDA" xfId="19150" xr:uid="{B88C25F2-63BD-41E9-BC8E-A80EFD3F0020}"/>
    <cellStyle name="Normal 39 3" xfId="19151" xr:uid="{EBAB83DD-E424-41CF-8FC8-A75D7C152BEC}"/>
    <cellStyle name="Normal 39 4" xfId="19152" xr:uid="{91141C7A-665D-4ECC-BF15-EB798E6A1A28}"/>
    <cellStyle name="Normal 39 5" xfId="19153" xr:uid="{84D100D0-E690-43F4-8BB5-24928C94B2DC}"/>
    <cellStyle name="Normal 39_Act input CF" xfId="19154" xr:uid="{DB61EE3D-53B8-45A0-AE2F-77EFDB21A491}"/>
    <cellStyle name="Normal 4" xfId="19155" xr:uid="{B404C951-785E-44DF-BDC2-71D77B560247}"/>
    <cellStyle name="Normal 4 10" xfId="19156" xr:uid="{89E49364-1F52-4A9A-97FA-6D05BB9195F8}"/>
    <cellStyle name="Normal 4 10 2" xfId="19157" xr:uid="{21058769-6F16-4DE8-B3DC-256000E60515}"/>
    <cellStyle name="Normal 4 10_ACT Segment adj EBITDA" xfId="19158" xr:uid="{79E686B0-6911-4292-B584-261FD126BAFE}"/>
    <cellStyle name="Normal 4 11" xfId="19159" xr:uid="{3221966E-CB43-4490-9419-E65C83AA6340}"/>
    <cellStyle name="Normal 4 11 2" xfId="19160" xr:uid="{5F622153-BC1C-4879-8053-B738BF4456AA}"/>
    <cellStyle name="Normal 4 11 2 2" xfId="19161" xr:uid="{916EC0E8-E73E-446F-9A46-563E4D948E08}"/>
    <cellStyle name="Normal 4 11 2 3" xfId="19162" xr:uid="{C64784D2-BF99-42E7-9244-825B18DEA532}"/>
    <cellStyle name="Normal 4 11 2_ACT_NIBD EQ" xfId="19163" xr:uid="{E7F79939-42F2-4E49-997A-1A494C035D2A}"/>
    <cellStyle name="Normal 4 11 3" xfId="19164" xr:uid="{9BF1C1D4-DE54-44FD-810E-A4A24B2A6B57}"/>
    <cellStyle name="Normal 4 11 4" xfId="19165" xr:uid="{A5F24FF8-8187-4C31-9C4C-C01AB4A42E83}"/>
    <cellStyle name="Normal 4 11 5" xfId="19166" xr:uid="{923E7EED-D18A-4BBE-A418-118E7454502F}"/>
    <cellStyle name="Normal 4 11_Act input CF" xfId="19167" xr:uid="{BC2C7D39-1ECB-472E-AB59-C8C4ADA6B52F}"/>
    <cellStyle name="Normal 4 12" xfId="19168" xr:uid="{294474D4-D793-4995-BDE4-57EE5493882C}"/>
    <cellStyle name="Normal 4 12 2" xfId="19169" xr:uid="{1D7842CE-4F34-4A68-9B3D-9F3041AEADD9}"/>
    <cellStyle name="Normal 4 12 3" xfId="19170" xr:uid="{78D85DEB-BE9F-4F48-B2E8-E7AA4BDC2E70}"/>
    <cellStyle name="Normal 4 12_ACT Segment adj EBITDA" xfId="19171" xr:uid="{967DCCD8-AA41-4D0C-B118-5F7D53EF247B}"/>
    <cellStyle name="Normal 4 13" xfId="19172" xr:uid="{BC811D35-A4F3-4149-82ED-68319DE7A38F}"/>
    <cellStyle name="Normal 4 14" xfId="19173" xr:uid="{822BA3F4-8539-4414-A8A2-AF403BC8DB59}"/>
    <cellStyle name="Normal 4 2" xfId="19174" xr:uid="{7B1BB0F0-8DE6-45A0-AA2D-36CFB347D54C}"/>
    <cellStyle name="Normal 4 2 10" xfId="19175" xr:uid="{A6C1B341-5969-4AF7-BA49-43019EBD5E9A}"/>
    <cellStyle name="Normal 4 2 2" xfId="19176" xr:uid="{D04CBB3B-3FD1-4CC1-A939-EE6CCA34DDE7}"/>
    <cellStyle name="Normal 4 2 2 2" xfId="19177" xr:uid="{1E52CDDC-7508-40FC-A246-2882C029CDEE}"/>
    <cellStyle name="Normal 4 2 2 2 2" xfId="19178" xr:uid="{A8AFBD0B-29A2-4FB9-846C-C70364F1AED7}"/>
    <cellStyle name="Normal 4 2 2 2 2 2" xfId="19179" xr:uid="{D5B2A3E9-7F63-4928-8FAB-7C8EDB111AA4}"/>
    <cellStyle name="Normal 4 2 2 2 2 2 2" xfId="19180" xr:uid="{66E8F7CF-0802-43D3-8CC7-9C0BE79B894C}"/>
    <cellStyle name="Normal 4 2 2 2 2 2 3" xfId="19181" xr:uid="{FDD8D109-71A9-463B-8019-2837CE8C99E8}"/>
    <cellStyle name="Normal 4 2 2 2 2 2_ACT_NIBD EQ" xfId="19182" xr:uid="{F2FB614E-99AE-41AD-A12B-0C27EC17448D}"/>
    <cellStyle name="Normal 4 2 2 2 2 3" xfId="19183" xr:uid="{97C013AF-95E6-4F50-B979-A962443D866D}"/>
    <cellStyle name="Normal 4 2 2 2 2 4" xfId="19184" xr:uid="{9C737544-157C-4581-ABC8-6E5111EAB27D}"/>
    <cellStyle name="Normal 4 2 2 2 2 5" xfId="19185" xr:uid="{34551136-BCEC-474D-A1A8-DD9ED0591457}"/>
    <cellStyle name="Normal 4 2 2 2 2_Act input CF" xfId="19186" xr:uid="{C1732C14-2BFA-4B33-9FBE-6FE5EB92FD63}"/>
    <cellStyle name="Normal 4 2 2 2 3" xfId="19187" xr:uid="{A38E6873-88EF-425B-ACB9-FFC84C47BF3D}"/>
    <cellStyle name="Normal 4 2 2 2 3 2" xfId="19188" xr:uid="{85C16767-7061-4B82-8C2C-13B93D9F8F8D}"/>
    <cellStyle name="Normal 4 2 2 2 3 2 2" xfId="19189" xr:uid="{3EA2533C-81C2-471A-995C-51F1CBEDD3EB}"/>
    <cellStyle name="Normal 4 2 2 2 3 2 3" xfId="19190" xr:uid="{729E4641-B57B-400A-87B1-8AA7DAA0ED00}"/>
    <cellStyle name="Normal 4 2 2 2 3 2_ACT_NIBD EQ" xfId="19191" xr:uid="{1A035514-851A-46A4-B640-6CDB73ACAECC}"/>
    <cellStyle name="Normal 4 2 2 2 3 3" xfId="19192" xr:uid="{A925F92F-1635-4D03-97FA-49C004797100}"/>
    <cellStyle name="Normal 4 2 2 2 3 4" xfId="19193" xr:uid="{23772759-289C-4F5D-B615-93B9525E56B7}"/>
    <cellStyle name="Normal 4 2 2 2 3 5" xfId="19194" xr:uid="{27C45D0D-82CE-4264-98A1-2B0FB96F5192}"/>
    <cellStyle name="Normal 4 2 2 2 3_Act input CF" xfId="19195" xr:uid="{53FA5185-7863-4DE2-BE94-1B4D6D5C7E9A}"/>
    <cellStyle name="Normal 4 2 2 2 4" xfId="19196" xr:uid="{19C574D2-872C-46EE-8DF5-03CEBED92955}"/>
    <cellStyle name="Normal 4 2 2 2 4 2" xfId="19197" xr:uid="{B575A032-35C6-4862-ADD2-7E7A0452006C}"/>
    <cellStyle name="Normal 4 2 2 2 4 3" xfId="19198" xr:uid="{D59C9689-5226-4FDF-8701-3013B45CC7A0}"/>
    <cellStyle name="Normal 4 2 2 2 4_ACT_NIBD EQ" xfId="19199" xr:uid="{D956E7F4-3C8D-4852-9362-B4DFD868DDE2}"/>
    <cellStyle name="Normal 4 2 2 2 5" xfId="19200" xr:uid="{0EC48210-3F84-4E60-8B7E-297CFA94C380}"/>
    <cellStyle name="Normal 4 2 2 2 6" xfId="19201" xr:uid="{A16B1D8D-F327-4C5E-8BEB-88762E7839EC}"/>
    <cellStyle name="Normal 4 2 2 2 7" xfId="19202" xr:uid="{AE26AE9A-B261-477B-BDF7-D23B938C0B5A}"/>
    <cellStyle name="Normal 4 2 2 2_Act input CF" xfId="19203" xr:uid="{0D714FB7-7A72-42CD-8213-AC0D9127E008}"/>
    <cellStyle name="Normal 4 2 2 3" xfId="19204" xr:uid="{538C44F6-872A-4F36-878F-329E1D433482}"/>
    <cellStyle name="Normal 4 2 2 3 2" xfId="19205" xr:uid="{27841971-9C03-42D6-8F72-710817AF0412}"/>
    <cellStyle name="Normal 4 2 2 3 2 2" xfId="19206" xr:uid="{EF2F7DCC-FC50-4EF8-8D14-2D3FFD1B38C5}"/>
    <cellStyle name="Normal 4 2 2 3 2 3" xfId="19207" xr:uid="{9ABBD49D-4C18-468C-BC8D-D4501643A3B8}"/>
    <cellStyle name="Normal 4 2 2 3 2_ACT_NIBD EQ" xfId="19208" xr:uid="{ECD05A9A-4B9F-47A2-AA69-3C59459F8916}"/>
    <cellStyle name="Normal 4 2 2 3 3" xfId="19209" xr:uid="{28455FC5-6994-46AE-BE62-288BF2480CA5}"/>
    <cellStyle name="Normal 4 2 2 3 4" xfId="19210" xr:uid="{D075B68E-36B3-4AB6-8189-B4C9BC4B5A80}"/>
    <cellStyle name="Normal 4 2 2 3 5" xfId="19211" xr:uid="{77C298E2-6CB9-4EAF-A778-2D1C9FC73FA6}"/>
    <cellStyle name="Normal 4 2 2 3_Act input CF" xfId="19212" xr:uid="{875836F9-4C27-481F-A4C7-F2C9FC97B26B}"/>
    <cellStyle name="Normal 4 2 2 4" xfId="19213" xr:uid="{0C9DC5DE-9375-4F0D-B188-5EEAF1DDA8D8}"/>
    <cellStyle name="Normal 4 2 2 4 2" xfId="19214" xr:uid="{83717CF9-9A8C-473C-99C6-4A36897C4F78}"/>
    <cellStyle name="Normal 4 2 2 4 2 2" xfId="19215" xr:uid="{3F4FC40E-9172-4A2D-842F-E05E712B61B0}"/>
    <cellStyle name="Normal 4 2 2 4 2 3" xfId="19216" xr:uid="{6CDDF4DD-E9D0-47EC-A4EC-D5D443680120}"/>
    <cellStyle name="Normal 4 2 2 4 2_ACT_NIBD EQ" xfId="19217" xr:uid="{19657134-E3D2-42CE-A68F-0D7AB621B339}"/>
    <cellStyle name="Normal 4 2 2 4 3" xfId="19218" xr:uid="{AB234181-2E45-4300-B686-94AEB3FCAB8C}"/>
    <cellStyle name="Normal 4 2 2 4 4" xfId="19219" xr:uid="{6FD143C5-DBC0-4834-B953-1626929C1533}"/>
    <cellStyle name="Normal 4 2 2 4 5" xfId="19220" xr:uid="{61A8E5F1-BF25-4002-91AB-EFDF871C77BA}"/>
    <cellStyle name="Normal 4 2 2 4_Act input CF" xfId="19221" xr:uid="{9154DED4-E6CA-44E7-B8EF-214E3ADF4B95}"/>
    <cellStyle name="Normal 4 2 2 5" xfId="19222" xr:uid="{837CCC0F-9709-46C3-8AA9-08163DCB5907}"/>
    <cellStyle name="Normal 4 2 2 5 2" xfId="19223" xr:uid="{F7CAFF8B-BC0B-4866-BA9C-0CC1BDE7310E}"/>
    <cellStyle name="Normal 4 2 2 5 3" xfId="19224" xr:uid="{50D7E802-897D-4216-92FA-9E3F681D9A23}"/>
    <cellStyle name="Normal 4 2 2 5_ACT_NIBD EQ" xfId="19225" xr:uid="{4A61F0FA-4129-4620-B76F-FA6FE72C0506}"/>
    <cellStyle name="Normal 4 2 2 6" xfId="19226" xr:uid="{F103357E-8578-454B-BCC9-75D503FE8ACA}"/>
    <cellStyle name="Normal 4 2 2 7" xfId="19227" xr:uid="{B935410B-F7F3-49D6-9509-30F6E532BF6C}"/>
    <cellStyle name="Normal 4 2 2 8" xfId="19228" xr:uid="{9DBE6FCB-DE08-4CD0-864D-01400FD519FF}"/>
    <cellStyle name="Normal 4 2 2_Act input CF" xfId="19229" xr:uid="{07CE2CD6-2F35-4198-8920-D54F1852939D}"/>
    <cellStyle name="Normal 4 2 3" xfId="19230" xr:uid="{F99BB59F-3BC7-463B-AC59-16A863C83CAF}"/>
    <cellStyle name="Normal 4 2 3 2" xfId="19231" xr:uid="{A229698B-BDE6-418A-90E3-EAD89D59662C}"/>
    <cellStyle name="Normal 4 2 3 2 2" xfId="19232" xr:uid="{E7BE7A9E-1378-4C09-BBC0-DAE3AEDB5206}"/>
    <cellStyle name="Normal 4 2 3 2 2 2" xfId="19233" xr:uid="{BACDB45C-B7C2-4655-8EF8-8771DFA8D6D5}"/>
    <cellStyle name="Normal 4 2 3 2 2 3" xfId="19234" xr:uid="{38AF05C5-028E-416C-8FB0-EE3826804357}"/>
    <cellStyle name="Normal 4 2 3 2 2_ACT_NIBD EQ" xfId="19235" xr:uid="{3112DEE4-ACB6-43E8-83DC-642E4C89B93D}"/>
    <cellStyle name="Normal 4 2 3 2 3" xfId="19236" xr:uid="{5BE273CC-D149-436C-A7E6-E7CF9B91F299}"/>
    <cellStyle name="Normal 4 2 3 2 4" xfId="19237" xr:uid="{8F0AAD89-41DD-41CD-B520-87B530B3BAEB}"/>
    <cellStyle name="Normal 4 2 3 2 5" xfId="19238" xr:uid="{CA714BF4-8F4A-42B0-A0A6-66D4DC800FFF}"/>
    <cellStyle name="Normal 4 2 3 2_Act input CF" xfId="19239" xr:uid="{B0B802FB-0DA7-4D48-987B-8D9C2DB1D4CE}"/>
    <cellStyle name="Normal 4 2 3 3" xfId="19240" xr:uid="{C89B0A65-7A81-4A11-986A-F20558B0BBBD}"/>
    <cellStyle name="Normal 4 2 3 3 2" xfId="19241" xr:uid="{59848284-C062-44C9-8763-513965430832}"/>
    <cellStyle name="Normal 4 2 3 3 2 2" xfId="19242" xr:uid="{611AEED1-749B-4192-9FAB-768E23F7077C}"/>
    <cellStyle name="Normal 4 2 3 3 2 3" xfId="19243" xr:uid="{E1039DAA-6C4E-44A5-AB89-C0F323FD3095}"/>
    <cellStyle name="Normal 4 2 3 3 2_ACT_NIBD EQ" xfId="19244" xr:uid="{A874442B-BDD6-43D6-804F-008D0052742F}"/>
    <cellStyle name="Normal 4 2 3 3 3" xfId="19245" xr:uid="{96A83916-A66B-4637-B810-44EA8333DA28}"/>
    <cellStyle name="Normal 4 2 3 3 4" xfId="19246" xr:uid="{1BB6CC67-157F-49C2-AC7E-6B642FD675A5}"/>
    <cellStyle name="Normal 4 2 3 3 5" xfId="19247" xr:uid="{9A1E93F2-1E0E-42E5-B25D-56E95627B832}"/>
    <cellStyle name="Normal 4 2 3 3_Act input CF" xfId="19248" xr:uid="{32678B66-CB87-4DC6-AB1B-2738BFF4FD84}"/>
    <cellStyle name="Normal 4 2 3 4" xfId="19249" xr:uid="{57994CA1-7E22-4358-817A-1570C6B72BED}"/>
    <cellStyle name="Normal 4 2 3 4 2" xfId="19250" xr:uid="{29D1D919-2DC2-4E4E-8835-2A0E4FD9A70B}"/>
    <cellStyle name="Normal 4 2 3 4 3" xfId="19251" xr:uid="{5389EBE3-09D8-4B4B-AE77-8DA352946D5F}"/>
    <cellStyle name="Normal 4 2 3 4_ACT_NIBD EQ" xfId="19252" xr:uid="{1163BC08-4DD8-46CE-81EE-F9FC1FD17A56}"/>
    <cellStyle name="Normal 4 2 3 5" xfId="19253" xr:uid="{2E186F61-3DF3-4EFA-AA8C-595D6A4B97E1}"/>
    <cellStyle name="Normal 4 2 3 6" xfId="19254" xr:uid="{CD19C337-C219-4724-AF9A-D54C6D9B2CB0}"/>
    <cellStyle name="Normal 4 2 3 7" xfId="19255" xr:uid="{839EAD17-6B71-47E7-A20E-DADD08D772BB}"/>
    <cellStyle name="Normal 4 2 3_Act input CF" xfId="19256" xr:uid="{3F1C803F-5876-49FC-9CE7-A7D0648F0196}"/>
    <cellStyle name="Normal 4 2 4" xfId="19257" xr:uid="{020B6109-195D-483A-ACF4-BA188CDAAFB0}"/>
    <cellStyle name="Normal 4 2 4 2" xfId="19258" xr:uid="{9B90B559-C0ED-4919-BBA7-B69E0E034794}"/>
    <cellStyle name="Normal 4 2 4 2 2" xfId="19259" xr:uid="{50188340-F05C-4DFC-8B71-08DF230EAB0B}"/>
    <cellStyle name="Normal 4 2 4 2 3" xfId="19260" xr:uid="{947F5177-5836-4839-B88D-5A2B14D17C76}"/>
    <cellStyle name="Normal 4 2 4 2_ACT_NIBD EQ" xfId="19261" xr:uid="{19643F5F-A533-4DEF-87DA-256768F4BE59}"/>
    <cellStyle name="Normal 4 2 4 3" xfId="19262" xr:uid="{4F72439A-2C1F-44BD-B58B-BFF4A620D19E}"/>
    <cellStyle name="Normal 4 2 4 4" xfId="19263" xr:uid="{1B26C227-F813-4BBE-805C-BF9B0659D5D7}"/>
    <cellStyle name="Normal 4 2 4 5" xfId="19264" xr:uid="{E699954E-7B53-435C-A193-126EC8D741AC}"/>
    <cellStyle name="Normal 4 2 4_Act input CF" xfId="19265" xr:uid="{A61535B9-00FF-4522-B4D4-52FA9AB50916}"/>
    <cellStyle name="Normal 4 2 5" xfId="19266" xr:uid="{1FFECBFD-95B1-453D-B207-A889FA896EB3}"/>
    <cellStyle name="Normal 4 2 5 2" xfId="19267" xr:uid="{E6F0BEC4-2E4B-4808-B283-B3421A850202}"/>
    <cellStyle name="Normal 4 2 5 2 2" xfId="19268" xr:uid="{7B0DFC0D-38BB-49BE-A80C-913EB1174FE1}"/>
    <cellStyle name="Normal 4 2 5 2 3" xfId="19269" xr:uid="{9CBE99DE-28B4-42F1-9C33-FB08CCB2DF10}"/>
    <cellStyle name="Normal 4 2 5 2_ACT_NIBD EQ" xfId="19270" xr:uid="{E344A5CF-316B-4DAD-BDFC-82D129A5F5DF}"/>
    <cellStyle name="Normal 4 2 5 3" xfId="19271" xr:uid="{F77926AA-275F-4449-AC4B-444FC4D90CF9}"/>
    <cellStyle name="Normal 4 2 5 4" xfId="19272" xr:uid="{4A362234-07AD-419B-8C83-05ACC2F9727C}"/>
    <cellStyle name="Normal 4 2 5 5" xfId="19273" xr:uid="{8A71F50A-0A8E-44CC-B1E1-7A0B05FC2ED3}"/>
    <cellStyle name="Normal 4 2 5_Act input CF" xfId="19274" xr:uid="{C643034B-DFC5-4B61-8801-E8B167C1AC39}"/>
    <cellStyle name="Normal 4 2 6" xfId="19275" xr:uid="{95D239BD-AD84-462E-B334-62705CE99BE2}"/>
    <cellStyle name="Normal 4 2 6 2" xfId="19276" xr:uid="{F5E18611-0DEA-4EFE-8F79-4AFA748AF32C}"/>
    <cellStyle name="Normal 4 2 6 3" xfId="19277" xr:uid="{BE2E7829-EA9C-4A58-ADF9-E12B5111F738}"/>
    <cellStyle name="Normal 4 2 6_ACT_NIBD EQ" xfId="19278" xr:uid="{049E8173-9B71-4B08-B471-4D3AD975145A}"/>
    <cellStyle name="Normal 4 2 7" xfId="19279" xr:uid="{9469147E-0443-4532-B66A-63044779BE7F}"/>
    <cellStyle name="Normal 4 2 8" xfId="19280" xr:uid="{972E215C-3321-492F-A9C8-51C00052C064}"/>
    <cellStyle name="Normal 4 2 9" xfId="19281" xr:uid="{3A3AD0D7-452C-4021-82C7-BDBCCA356FEB}"/>
    <cellStyle name="Normal 4 2_Act input CF" xfId="19282" xr:uid="{807C9DB6-A1AA-4939-9EE8-E1ABF2A0BBC0}"/>
    <cellStyle name="Normal 4 3" xfId="19283" xr:uid="{460232C5-6DCF-4946-B0CC-957D691F57A7}"/>
    <cellStyle name="Normal 4 3 2" xfId="19284" xr:uid="{7D44E853-BFF5-4636-B6A3-AA7B16F623E9}"/>
    <cellStyle name="Normal 4 3_ACT Segment adj EBITDA" xfId="19285" xr:uid="{9AF1F06C-0B68-4456-BAB1-EC720C8F5DBF}"/>
    <cellStyle name="Normal 4 4" xfId="19286" xr:uid="{FAE373C5-72D4-4751-8CC5-76639F4F2B33}"/>
    <cellStyle name="Normal 4 4 2" xfId="19287" xr:uid="{A69BCAE5-AA21-4FD8-BB19-E561A6BD0E08}"/>
    <cellStyle name="Normal 4 4 2 2" xfId="19288" xr:uid="{3E832519-E9A8-4168-9C80-B91F89E799F0}"/>
    <cellStyle name="Normal 4 4 2 2 2" xfId="19289" xr:uid="{B5224686-0FF4-418A-B06F-997346E32042}"/>
    <cellStyle name="Normal 4 4 2 2 2 2" xfId="19290" xr:uid="{19B7127D-A6EA-440E-BE2E-F96437786769}"/>
    <cellStyle name="Normal 4 4 2 2 2 3" xfId="19291" xr:uid="{80B6829B-9EB4-4543-B7AA-DA8A4848E39A}"/>
    <cellStyle name="Normal 4 4 2 2 2_ACT_NIBD EQ" xfId="19292" xr:uid="{22CD6A26-6338-4A26-AA5A-0A3B03119124}"/>
    <cellStyle name="Normal 4 4 2 2 3" xfId="19293" xr:uid="{3F2F09BE-08AB-4A0B-A871-261F2D12DE9F}"/>
    <cellStyle name="Normal 4 4 2 2 4" xfId="19294" xr:uid="{CE54C746-6197-4DE5-94A4-2EEBA7D62871}"/>
    <cellStyle name="Normal 4 4 2 2 5" xfId="19295" xr:uid="{6906B7A1-D4D2-40D5-A86D-C7C9CFFDE049}"/>
    <cellStyle name="Normal 4 4 2 2_Act input CF" xfId="19296" xr:uid="{4CB9EB7B-ACE9-4534-9573-7E0EF442F4A9}"/>
    <cellStyle name="Normal 4 4 2 3" xfId="19297" xr:uid="{B5AD15AF-2446-47EB-A59B-67251F9B1D57}"/>
    <cellStyle name="Normal 4 4 2 3 2" xfId="19298" xr:uid="{15D1B986-89CF-454E-B5A1-CBDB9BDB66CC}"/>
    <cellStyle name="Normal 4 4 2 3 2 2" xfId="19299" xr:uid="{6260A8CA-737F-4DCC-AAB7-16DAEEDB7234}"/>
    <cellStyle name="Normal 4 4 2 3 2 3" xfId="19300" xr:uid="{07745AFE-9AD4-4063-A625-51B69EB4D2B4}"/>
    <cellStyle name="Normal 4 4 2 3 2_ACT_NIBD EQ" xfId="19301" xr:uid="{81BEE7A1-C19D-4CA3-9EC1-D6036732C4BB}"/>
    <cellStyle name="Normal 4 4 2 3 3" xfId="19302" xr:uid="{30F223EC-7A37-46A6-B091-D836B88F6D17}"/>
    <cellStyle name="Normal 4 4 2 3 4" xfId="19303" xr:uid="{A1DCD275-4E27-4972-8361-0BC1F892E37C}"/>
    <cellStyle name="Normal 4 4 2 3 5" xfId="19304" xr:uid="{3B7F2F71-DB5F-4E32-A60E-EA74C1B2D13A}"/>
    <cellStyle name="Normal 4 4 2 3_Act input CF" xfId="19305" xr:uid="{4B418BC4-4235-4748-9EF0-75C8C33EDA0A}"/>
    <cellStyle name="Normal 4 4 2 4" xfId="19306" xr:uid="{3F0BF99F-B913-4B1F-971D-D8A0C0AF7AE9}"/>
    <cellStyle name="Normal 4 4 2 4 2" xfId="19307" xr:uid="{34C734E7-4DAE-404B-9F8D-BA3F2307A599}"/>
    <cellStyle name="Normal 4 4 2 4 3" xfId="19308" xr:uid="{489FA2C0-1544-42C5-9E8E-59132E1CE0FE}"/>
    <cellStyle name="Normal 4 4 2 4_ACT_NIBD EQ" xfId="19309" xr:uid="{A50A1087-A03E-4368-BCF7-A8D9D6F039B8}"/>
    <cellStyle name="Normal 4 4 2 5" xfId="19310" xr:uid="{3A8ABF1F-AB9A-4C17-86D7-DF3BB766CD48}"/>
    <cellStyle name="Normal 4 4 2 6" xfId="19311" xr:uid="{DACF15D9-F620-4166-866D-EA5919C1BC81}"/>
    <cellStyle name="Normal 4 4 2 7" xfId="19312" xr:uid="{1FCA9563-6ED9-45CC-B486-4B0351ED54C4}"/>
    <cellStyle name="Normal 4 4 2_Act input CF" xfId="19313" xr:uid="{BE7C9962-795E-4172-A890-C0432D4A6C07}"/>
    <cellStyle name="Normal 4 4 3" xfId="19314" xr:uid="{3EF7D434-EFCB-4876-8887-4F2EBE70B6F2}"/>
    <cellStyle name="Normal 4 4 3 2" xfId="19315" xr:uid="{22B1EAC9-1ACE-458F-A968-2FC2DFABEED8}"/>
    <cellStyle name="Normal 4 4 3 2 2" xfId="19316" xr:uid="{6B70DECC-15B8-4DCC-AB8D-12B7254001B1}"/>
    <cellStyle name="Normal 4 4 3 2 3" xfId="19317" xr:uid="{7F43283A-9497-4367-82C2-7C2147A01E3B}"/>
    <cellStyle name="Normal 4 4 3 2_ACT_NIBD EQ" xfId="19318" xr:uid="{1C1190FE-79B6-4106-98D9-5AA7A24AE2A3}"/>
    <cellStyle name="Normal 4 4 3 3" xfId="19319" xr:uid="{0E585176-0DB9-41FE-A8B8-65526D0ABC5C}"/>
    <cellStyle name="Normal 4 4 3 4" xfId="19320" xr:uid="{BC1D684C-C6A6-4AC6-AD81-C54A74179196}"/>
    <cellStyle name="Normal 4 4 3 5" xfId="19321" xr:uid="{6090ABDC-AD62-4B73-BC27-6C44BC14EDB1}"/>
    <cellStyle name="Normal 4 4 3_Act input CF" xfId="19322" xr:uid="{4F6092BE-0410-4EC1-B4C9-9D9716146A56}"/>
    <cellStyle name="Normal 4 4 4" xfId="19323" xr:uid="{D9B19425-3DCE-43BD-8582-63A9984A63E3}"/>
    <cellStyle name="Normal 4 4 4 2" xfId="19324" xr:uid="{509D9346-AA2A-4B69-85A6-99FE281CA52E}"/>
    <cellStyle name="Normal 4 4 4 2 2" xfId="19325" xr:uid="{60458F82-DEE0-434A-BFF6-5C507C7667AB}"/>
    <cellStyle name="Normal 4 4 4 2 3" xfId="19326" xr:uid="{00144603-684A-44D3-A8F2-D3F22D1CEE2C}"/>
    <cellStyle name="Normal 4 4 4 2_ACT_NIBD EQ" xfId="19327" xr:uid="{C409FB4F-3B21-4099-853A-F3B80C7A9A31}"/>
    <cellStyle name="Normal 4 4 4 3" xfId="19328" xr:uid="{EDBE6886-F838-4439-B18C-CEEDF6E7B5DE}"/>
    <cellStyle name="Normal 4 4 4 4" xfId="19329" xr:uid="{1D76913F-8195-4C5A-882F-742AF42D56B1}"/>
    <cellStyle name="Normal 4 4 4 5" xfId="19330" xr:uid="{77DE6EF5-EFE7-476C-8DC5-68523168E62F}"/>
    <cellStyle name="Normal 4 4 4_Act input CF" xfId="19331" xr:uid="{AD2E4FF7-7D89-4CE8-A841-53C24CF5EB3F}"/>
    <cellStyle name="Normal 4 4 5" xfId="19332" xr:uid="{BAE11AC4-87F4-4838-A909-DCB594752A1D}"/>
    <cellStyle name="Normal 4 4 5 2" xfId="19333" xr:uid="{E6D99CA1-B8BA-4897-A6E2-939536F8F764}"/>
    <cellStyle name="Normal 4 4 5 3" xfId="19334" xr:uid="{2E018F3F-687D-4FED-9617-8FB6BC6FC7A5}"/>
    <cellStyle name="Normal 4 4 5_ACT_NIBD EQ" xfId="19335" xr:uid="{A4C25E39-7950-48CD-A840-472146B98531}"/>
    <cellStyle name="Normal 4 4 6" xfId="19336" xr:uid="{FB561C79-8FF6-4922-AC25-7418235A3C74}"/>
    <cellStyle name="Normal 4 4 7" xfId="19337" xr:uid="{3704D6A0-EE66-4F9D-9104-98824DA9C4BE}"/>
    <cellStyle name="Normal 4 4 8" xfId="19338" xr:uid="{BA1DE6B7-69D5-4515-8A35-AA62C77902B7}"/>
    <cellStyle name="Normal 4 4_Act input CF" xfId="19339" xr:uid="{2D52405E-AFF7-4E7B-A8CE-4902D43056AC}"/>
    <cellStyle name="Normal 4 5" xfId="19340" xr:uid="{44AF1294-59FF-4E2B-A192-FC5538EDEDB0}"/>
    <cellStyle name="Normal 4 5 2" xfId="19341" xr:uid="{F0B7EE1A-95DC-4988-9AF3-7760B2E19747}"/>
    <cellStyle name="Normal 4 5 2 2" xfId="19342" xr:uid="{C6F5B7E3-9793-4A4E-9010-843023F6B372}"/>
    <cellStyle name="Normal 4 5 2 2 2" xfId="19343" xr:uid="{2E0602D1-A251-40A7-A070-C774A9083994}"/>
    <cellStyle name="Normal 4 5 2 2 3" xfId="19344" xr:uid="{63495AAE-9FEA-40E6-9C8C-857AB04BE491}"/>
    <cellStyle name="Normal 4 5 2 2_ACT_NIBD EQ" xfId="19345" xr:uid="{E52F4D2D-3E83-47D8-AAC1-64B8C7144A38}"/>
    <cellStyle name="Normal 4 5 2 3" xfId="19346" xr:uid="{25133230-4501-4AEB-A8F7-84F155E49DB5}"/>
    <cellStyle name="Normal 4 5 2 4" xfId="19347" xr:uid="{A1EBA7F4-82F2-45B1-B136-C9AB1143ED73}"/>
    <cellStyle name="Normal 4 5 2 5" xfId="19348" xr:uid="{41018B2B-4C5F-4941-B358-31424A553533}"/>
    <cellStyle name="Normal 4 5 2_Act input CF" xfId="19349" xr:uid="{CDFD8F82-4B29-4872-A080-7F9569BA9B80}"/>
    <cellStyle name="Normal 4 5 3" xfId="19350" xr:uid="{80753225-9071-4DD0-890D-AF405DC550E2}"/>
    <cellStyle name="Normal 4 5 3 2" xfId="19351" xr:uid="{BB3E4F9F-C79A-4365-B63E-2B0114519EBC}"/>
    <cellStyle name="Normal 4 5 3 2 2" xfId="19352" xr:uid="{A0C86303-7547-4FE8-AB81-9E4AD604003E}"/>
    <cellStyle name="Normal 4 5 3 2 3" xfId="19353" xr:uid="{8BA8E144-C5DA-4054-A91B-B0166D761AAB}"/>
    <cellStyle name="Normal 4 5 3 2_ACT_NIBD EQ" xfId="19354" xr:uid="{74F103DE-F0D8-4B36-86FB-4784354412FA}"/>
    <cellStyle name="Normal 4 5 3 3" xfId="19355" xr:uid="{662B1677-3246-4645-AE22-D71282EE3FC2}"/>
    <cellStyle name="Normal 4 5 3 4" xfId="19356" xr:uid="{9AC5CEE0-0FDA-44D7-A307-D8EC54C2CDD5}"/>
    <cellStyle name="Normal 4 5 3 5" xfId="19357" xr:uid="{8B9B1945-79AD-4BB0-BFB6-71597381FAA1}"/>
    <cellStyle name="Normal 4 5 3_Act input CF" xfId="19358" xr:uid="{0B420B47-1C75-4023-863F-48BC7E01749E}"/>
    <cellStyle name="Normal 4 5 4" xfId="19359" xr:uid="{E9AF9C79-0694-440A-803D-CB9FD152AEBE}"/>
    <cellStyle name="Normal 4 5 4 2" xfId="19360" xr:uid="{D1864F3A-43C1-4ACD-8607-C4A730720C0E}"/>
    <cellStyle name="Normal 4 5 4 3" xfId="19361" xr:uid="{C3FAC1C5-8899-48BD-9E16-E110632599B6}"/>
    <cellStyle name="Normal 4 5 4_ACT_NIBD EQ" xfId="19362" xr:uid="{1CE21797-1A43-4D7F-A8DA-67E35880AC9A}"/>
    <cellStyle name="Normal 4 5 5" xfId="19363" xr:uid="{50996EA7-19A2-4CEA-AC87-BAE265F8E264}"/>
    <cellStyle name="Normal 4 5 6" xfId="19364" xr:uid="{5B1F3E8D-54E3-4C20-972F-EE34691A96EB}"/>
    <cellStyle name="Normal 4 5 7" xfId="19365" xr:uid="{DBA148C0-8C6B-44DE-80EC-0CD216BF8A77}"/>
    <cellStyle name="Normal 4 5_Act input CF" xfId="19366" xr:uid="{7F76EE9B-D5FF-4CC8-B46B-DC48F74AAA20}"/>
    <cellStyle name="Normal 4 6" xfId="19367" xr:uid="{806E8EDE-4E47-49DD-84A7-DB62B01E8F8D}"/>
    <cellStyle name="Normal 4 6 2" xfId="19368" xr:uid="{C3DC5DF6-B80A-4DA0-B01B-9F931DCDDFAA}"/>
    <cellStyle name="Normal 4 6_ACT Segment adj EBITDA" xfId="19369" xr:uid="{34339B97-834A-4A38-84C8-7F4C8C1B8330}"/>
    <cellStyle name="Normal 4 7" xfId="19370" xr:uid="{07F0BCA2-CDC4-40D5-B56D-4B5EEBBA7F24}"/>
    <cellStyle name="Normal 4 7 2" xfId="19371" xr:uid="{D976B813-16A0-4792-9B0C-164A2C915BD1}"/>
    <cellStyle name="Normal 4 7 2 2" xfId="19372" xr:uid="{7ADDA01D-C324-4356-A52A-1CE240D3AC9E}"/>
    <cellStyle name="Normal 4 7 2 3" xfId="19373" xr:uid="{50D3EBBD-1D34-4B5C-890A-4B1ACF093415}"/>
    <cellStyle name="Normal 4 7 2_ACT_NIBD EQ" xfId="19374" xr:uid="{9BE1C150-5192-41B4-8603-CA2DA4F4C628}"/>
    <cellStyle name="Normal 4 7 3" xfId="19375" xr:uid="{A4C70DA8-D4E7-40E7-ABEE-FEEE5B748E43}"/>
    <cellStyle name="Normal 4 7 4" xfId="19376" xr:uid="{27C18BCB-AC1E-4D0E-A9DA-A897EDBBD5C9}"/>
    <cellStyle name="Normal 4 7 5" xfId="19377" xr:uid="{17CF01A2-AF9C-4796-B983-01EBEAB28833}"/>
    <cellStyle name="Normal 4 7_Act input CF" xfId="19378" xr:uid="{685648C3-BC09-4756-B6F8-F40508AFF614}"/>
    <cellStyle name="Normal 4 8" xfId="19379" xr:uid="{850E6F0A-144B-48D6-BF55-8805CC2B5809}"/>
    <cellStyle name="Normal 4 8 2" xfId="19380" xr:uid="{FC3C489B-0B6F-4E7A-B6F4-33B3932AA5F7}"/>
    <cellStyle name="Normal 4 8 2 2" xfId="19381" xr:uid="{E4F5A63B-A49F-40DE-9D84-3978667FDC47}"/>
    <cellStyle name="Normal 4 8 2 3" xfId="19382" xr:uid="{93ADBEDD-51D2-41BD-8BE7-7372E6A8B4B1}"/>
    <cellStyle name="Normal 4 8 2_ACT_NIBD EQ" xfId="19383" xr:uid="{D5E85310-013E-4780-9045-662657191717}"/>
    <cellStyle name="Normal 4 8 3" xfId="19384" xr:uid="{AF982874-438C-4A5B-8112-1F927669F5A1}"/>
    <cellStyle name="Normal 4 8 4" xfId="19385" xr:uid="{B6603C99-F9DC-443C-9711-52920DBB18CF}"/>
    <cellStyle name="Normal 4 8 5" xfId="19386" xr:uid="{9C4BFB34-43E5-42C7-A7C0-BE84156E17E3}"/>
    <cellStyle name="Normal 4 8_Act input CF" xfId="19387" xr:uid="{C2AE4440-C947-45BF-8BE4-35C7E2D411D4}"/>
    <cellStyle name="Normal 4 9" xfId="19388" xr:uid="{DC5CBAAD-027C-43BD-8D48-2B08ECAAD831}"/>
    <cellStyle name="Normal 4 9 2" xfId="19389" xr:uid="{7B303C69-6B50-4B58-8CAD-E48A9C87A1DD}"/>
    <cellStyle name="Normal 4 9_ACT Segment adj EBITDA" xfId="19390" xr:uid="{68E25B1D-4F94-4C83-A052-ADEF6EFCE728}"/>
    <cellStyle name="Normal 4_Act input CF" xfId="19391" xr:uid="{9C591932-DB30-4488-87DA-84EBFEB779D4}"/>
    <cellStyle name="Normal 40" xfId="19392" xr:uid="{CD4A854D-BA63-4E59-BAF7-E3B3A99EA6E8}"/>
    <cellStyle name="Normal 40 2" xfId="19393" xr:uid="{28D1D4BF-8B89-4D64-A59D-3ABA8542A061}"/>
    <cellStyle name="Normal 40 2 2" xfId="19394" xr:uid="{76366861-3721-472C-960F-474609FF6CC3}"/>
    <cellStyle name="Normal 40 2 3" xfId="19395" xr:uid="{2720803B-E607-40CC-B421-77CC1BE81DB2}"/>
    <cellStyle name="Normal 40 2_ACT Segment adj EBITDA" xfId="19396" xr:uid="{A22B7522-4117-4725-9EA3-39424E657BBA}"/>
    <cellStyle name="Normal 40 3" xfId="19397" xr:uid="{B76BF699-A595-4CDA-91FD-A2D40357FD93}"/>
    <cellStyle name="Normal 40 4" xfId="19398" xr:uid="{0EEEE1F2-14E4-437F-90C0-C6ECD83FD12C}"/>
    <cellStyle name="Normal 40 5" xfId="19399" xr:uid="{D16507D4-9BA8-4DD2-9EE3-7C244A54BEE4}"/>
    <cellStyle name="Normal 40_Act input CF" xfId="19400" xr:uid="{8D1FCAE0-9B59-42E8-8D4A-31CA677782ED}"/>
    <cellStyle name="Normal 41" xfId="19401" xr:uid="{C52AF4A7-6535-427A-9469-BE274AA73668}"/>
    <cellStyle name="Normal 41 2" xfId="19402" xr:uid="{4BF3A2A4-CF4A-49A6-8A8F-5EE6679832DD}"/>
    <cellStyle name="Normal 41 2 2" xfId="19403" xr:uid="{97D5861D-9A4F-4973-AE82-2F3B7106E1F9}"/>
    <cellStyle name="Normal 41 2 3" xfId="19404" xr:uid="{1ACCE6BC-4FE9-419B-9E0F-640FCDF71160}"/>
    <cellStyle name="Normal 41 2_ACT Segment adj EBITDA" xfId="19405" xr:uid="{907B6D6B-FFBB-48C3-A585-BEB264F23136}"/>
    <cellStyle name="Normal 41 3" xfId="19406" xr:uid="{502C63A4-1EDE-44D8-BBD3-722429A7B238}"/>
    <cellStyle name="Normal 41 4" xfId="19407" xr:uid="{257A182B-0C43-458A-AA60-68B3F456E186}"/>
    <cellStyle name="Normal 41 5" xfId="19408" xr:uid="{D1998340-5123-4CF6-82AA-66C4CC0AED2D}"/>
    <cellStyle name="Normal 41_Act input CF" xfId="19409" xr:uid="{0A4826DE-71C6-4D63-8115-FF028BC59F8F}"/>
    <cellStyle name="Normal 42" xfId="19410" xr:uid="{C0A865B0-E73F-4746-9D98-022966181BD3}"/>
    <cellStyle name="Normal 42 2" xfId="19411" xr:uid="{92BFA5C8-51A8-473B-8567-438F30BA133F}"/>
    <cellStyle name="Normal 42 2 2" xfId="19412" xr:uid="{41573D5D-59C1-42DE-81AE-215380AB99CD}"/>
    <cellStyle name="Normal 42 2 3" xfId="19413" xr:uid="{046ACCDA-07D6-4568-ACD6-313C29BBBD3D}"/>
    <cellStyle name="Normal 42 2_ACT Segment adj EBITDA" xfId="19414" xr:uid="{DD96F9B3-ECAA-402C-B126-34D27B1DF938}"/>
    <cellStyle name="Normal 42 3" xfId="19415" xr:uid="{A6E1FBF5-1EA6-4413-AD0D-3C7E2599C7E5}"/>
    <cellStyle name="Normal 42 4" xfId="19416" xr:uid="{C5EE0D6C-6F96-4D3B-BDF4-F523A39D4183}"/>
    <cellStyle name="Normal 42 5" xfId="19417" xr:uid="{DE85BC9A-A02E-41DE-82C2-C1CB424AF0AE}"/>
    <cellStyle name="Normal 42_Act input CF" xfId="19418" xr:uid="{3F5DF9B3-1BFC-4539-AB08-1BD3EE1965AD}"/>
    <cellStyle name="Normal 43" xfId="19419" xr:uid="{16C4E31C-6180-47A8-98B7-50973BCFAA1B}"/>
    <cellStyle name="Normal 43 2" xfId="19420" xr:uid="{E342C6D4-341E-4BE4-A2EC-061F388904B7}"/>
    <cellStyle name="Normal 43 2 2" xfId="19421" xr:uid="{8F48EF10-79E3-46B4-ADCD-7C0C0518D9BA}"/>
    <cellStyle name="Normal 43 2 3" xfId="19422" xr:uid="{64E91F68-261E-4692-8FCD-791D79AC9803}"/>
    <cellStyle name="Normal 43 2_ACT Segment adj EBITDA" xfId="19423" xr:uid="{73F8F1FB-703D-4E48-B111-2DE1AC938EDA}"/>
    <cellStyle name="Normal 43 3" xfId="19424" xr:uid="{FD2F6AD8-6F75-4ADB-947E-00AF15F55250}"/>
    <cellStyle name="Normal 43 4" xfId="19425" xr:uid="{0DD898E1-C2B9-4723-AA37-966854802790}"/>
    <cellStyle name="Normal 43 5" xfId="19426" xr:uid="{507BA970-5BE0-409A-9977-0600F60F1753}"/>
    <cellStyle name="Normal 43_Act input CF" xfId="19427" xr:uid="{0FCCF4FA-5BE8-4755-8923-0B1CA90B694F}"/>
    <cellStyle name="Normal 44" xfId="19428" xr:uid="{5426A2C1-142A-45A7-B23F-6C80CD750703}"/>
    <cellStyle name="Normal 44 2" xfId="19429" xr:uid="{179ACD6E-29C6-48F8-83D5-10CF03952508}"/>
    <cellStyle name="Normal 44 2 2" xfId="19430" xr:uid="{4DAFF827-5497-4D3E-8C73-9B3599D4926C}"/>
    <cellStyle name="Normal 44 2 3" xfId="19431" xr:uid="{D5D9845D-ECB3-4DA9-BBC3-657104CD053A}"/>
    <cellStyle name="Normal 44 2_ACT Segment adj EBITDA" xfId="19432" xr:uid="{87CF0E43-48B2-4B28-8D8C-C07B8F2F9373}"/>
    <cellStyle name="Normal 44 3" xfId="19433" xr:uid="{48F192E5-43EF-4D48-817F-2625ACE6CD1E}"/>
    <cellStyle name="Normal 44 4" xfId="19434" xr:uid="{638E1678-F993-4887-BD16-ACCEBAAB4B5C}"/>
    <cellStyle name="Normal 44 5" xfId="19435" xr:uid="{E8FAC387-5736-433E-8BFE-CB6E626A86D7}"/>
    <cellStyle name="Normal 44_Act input CF" xfId="19436" xr:uid="{54A58BD0-ECF9-4AE0-98EE-C74B8D79E9FE}"/>
    <cellStyle name="Normal 45" xfId="19437" xr:uid="{2A2D18E8-281F-4A2A-9904-9842B319C0CD}"/>
    <cellStyle name="Normal 45 2" xfId="19438" xr:uid="{B8C4FC61-0127-4C9A-A06C-041F12499EBD}"/>
    <cellStyle name="Normal 45 2 2" xfId="19439" xr:uid="{C0C33948-FA94-4D6C-9A47-B4CB2D564248}"/>
    <cellStyle name="Normal 45 2 3" xfId="19440" xr:uid="{53039352-9847-4C84-A294-7DC3FACD9487}"/>
    <cellStyle name="Normal 45 2_ACT Segment adj EBITDA" xfId="19441" xr:uid="{4EFA7BD1-9EF2-43B7-AD25-2BA6AAFAFB81}"/>
    <cellStyle name="Normal 45 3" xfId="19442" xr:uid="{D6EC429A-861F-440F-B946-742544FE62B6}"/>
    <cellStyle name="Normal 45 4" xfId="19443" xr:uid="{527591CE-AF38-4B04-8833-A0F5C9585DCA}"/>
    <cellStyle name="Normal 45 5" xfId="19444" xr:uid="{3011DC70-254D-45BF-AB40-493909B7B2C8}"/>
    <cellStyle name="Normal 45_Act input CF" xfId="19445" xr:uid="{C2C547F3-CA92-432D-B4AC-02806FD9B1DC}"/>
    <cellStyle name="Normal 46" xfId="19446" xr:uid="{86B35031-F5F8-4A5C-B745-C420DD6FB5C0}"/>
    <cellStyle name="Normal 46 2" xfId="19447" xr:uid="{047AB243-62C3-430D-A9AA-7DB75986EB3A}"/>
    <cellStyle name="Normal 46 2 2" xfId="19448" xr:uid="{3455AB46-A237-47FB-98E4-31AD8F3D4F37}"/>
    <cellStyle name="Normal 46 2 3" xfId="19449" xr:uid="{D0B7A990-2A3B-474E-80CB-C70D0FF742F3}"/>
    <cellStyle name="Normal 46 2_ACT Segment adj EBITDA" xfId="19450" xr:uid="{563FEC81-CE3B-4F1B-B238-06F1FD818184}"/>
    <cellStyle name="Normal 46 3" xfId="19451" xr:uid="{48575F89-23B0-4C31-9A47-3E4301FB2365}"/>
    <cellStyle name="Normal 46 4" xfId="19452" xr:uid="{27F1BBBB-E6C6-40C2-ACC0-13C57A1B8B8D}"/>
    <cellStyle name="Normal 46 5" xfId="19453" xr:uid="{A9A1ADE2-949D-47A4-816D-5D81E86BF373}"/>
    <cellStyle name="Normal 46_Act input CF" xfId="19454" xr:uid="{DC98586A-1AC4-453E-817C-F346A4D2C6CB}"/>
    <cellStyle name="Normal 47" xfId="19455" xr:uid="{3E939743-E220-4877-8E1E-140405BB8746}"/>
    <cellStyle name="Normal 47 2" xfId="19456" xr:uid="{71DC5AF2-842A-422C-8F20-E37F7AF235AC}"/>
    <cellStyle name="Normal 47 2 2" xfId="19457" xr:uid="{EB5465C3-2ACC-4F3F-B930-BA367F25DA7D}"/>
    <cellStyle name="Normal 47 2 3" xfId="19458" xr:uid="{8B6F52F1-CEBE-43AF-9B11-38271227637B}"/>
    <cellStyle name="Normal 47 2_ACT Segment adj EBITDA" xfId="19459" xr:uid="{4FE43E05-B4D4-4E49-B0D9-5B050DD2F9C2}"/>
    <cellStyle name="Normal 47 3" xfId="19460" xr:uid="{BDD58646-7A32-44FA-9879-30C47B16D137}"/>
    <cellStyle name="Normal 47 4" xfId="19461" xr:uid="{BBD7B4DF-D523-40B4-A424-2F1B9EA8E1F7}"/>
    <cellStyle name="Normal 47 5" xfId="19462" xr:uid="{541A12CF-F571-46C4-AC3C-49817607C21F}"/>
    <cellStyle name="Normal 47_Act input CF" xfId="19463" xr:uid="{DF31274A-BDDA-4D02-878F-26F19CC98008}"/>
    <cellStyle name="Normal 48" xfId="19464" xr:uid="{11FEA0D2-38DB-4F71-B3DC-3B2DC4D6ACA0}"/>
    <cellStyle name="Normal 48 2" xfId="19465" xr:uid="{7F1CFC06-D0AE-49F6-A2EA-BABF808C4C85}"/>
    <cellStyle name="Normal 48_Act input CF" xfId="19466" xr:uid="{DB30A5C3-6D7D-4DC2-89AD-4909B4D37954}"/>
    <cellStyle name="Normal 49" xfId="19467" xr:uid="{0C95E6A3-5342-4229-8F41-C18DCEC1C8F1}"/>
    <cellStyle name="Normal 49 2" xfId="19468" xr:uid="{E9268C67-AD59-4CDB-BE28-4A1E05EAF8C4}"/>
    <cellStyle name="Normal 49_Act input CF" xfId="19469" xr:uid="{E6A77909-75E4-472A-94E3-59098362163B}"/>
    <cellStyle name="Normal 5" xfId="19470" xr:uid="{D8A87EDB-196F-421D-B77D-B183D8FF83DF}"/>
    <cellStyle name="Normal 5 10" xfId="19471" xr:uid="{6173476D-4BDE-4BA1-BFA6-4AAE0BB00AF5}"/>
    <cellStyle name="Normal 5 10 2" xfId="19472" xr:uid="{DA602CFC-0008-4780-BCCB-B686EA3BE2C0}"/>
    <cellStyle name="Normal 5 10_ACT Segment adj EBITDA" xfId="19473" xr:uid="{3A7D47DD-3C94-48FA-9C7B-850B6F181820}"/>
    <cellStyle name="Normal 5 11" xfId="19474" xr:uid="{84B8B074-ADAC-417D-AA91-88FAD0A83FA7}"/>
    <cellStyle name="Normal 5 11 2" xfId="19475" xr:uid="{B59B5491-E4CD-4053-9E22-DDDF3DD70374}"/>
    <cellStyle name="Normal 5 11 2 2" xfId="19476" xr:uid="{D297DD5D-3BB7-425D-B63F-4BD9571E0259}"/>
    <cellStyle name="Normal 5 11 2 3" xfId="19477" xr:uid="{BBF338F1-0B9A-45FE-A4C8-7521E4CA5EB6}"/>
    <cellStyle name="Normal 5 11 2_ACT_NIBD EQ" xfId="19478" xr:uid="{0A4989FF-8BE8-4A76-A188-8AD585130F17}"/>
    <cellStyle name="Normal 5 11 3" xfId="19479" xr:uid="{6C8E89E3-D480-4F9E-9FE3-730A4EA62785}"/>
    <cellStyle name="Normal 5 11 4" xfId="19480" xr:uid="{601A18CF-8906-473E-A87E-1CE340027EEB}"/>
    <cellStyle name="Normal 5 11 5" xfId="19481" xr:uid="{F031F57C-D1DB-4A3C-AB50-29EBA85DBAFE}"/>
    <cellStyle name="Normal 5 11_Act input CF" xfId="19482" xr:uid="{BDA794E3-EF15-4921-A263-68CAB546FAFF}"/>
    <cellStyle name="Normal 5 12" xfId="19483" xr:uid="{A7111D9D-CEE2-4B13-825D-959B08C39B0E}"/>
    <cellStyle name="Normal 5 12 2" xfId="19484" xr:uid="{FB90C4B2-D1A7-446E-AB65-43CFE57B17AA}"/>
    <cellStyle name="Normal 5 12 3" xfId="19485" xr:uid="{BB5E5E42-4969-490B-BC78-5667B0AA9F8C}"/>
    <cellStyle name="Normal 5 12_ACT Segment adj EBITDA" xfId="19486" xr:uid="{0BF3F03D-5B81-41FE-9BAE-EBCD5D0AB60D}"/>
    <cellStyle name="Normal 5 13" xfId="19487" xr:uid="{8A478672-9836-44F3-B6C0-291FEEB30EDF}"/>
    <cellStyle name="Normal 5 14" xfId="19488" xr:uid="{F110E988-5E88-4694-83C7-8867397BE822}"/>
    <cellStyle name="Normal 5 15" xfId="19489" xr:uid="{FE55E77D-9EC7-47FE-A3AC-F60C354D3D23}"/>
    <cellStyle name="Normal 5 2" xfId="19490" xr:uid="{5E015A0D-ED8B-4273-A2CD-AB050EB8B1EA}"/>
    <cellStyle name="Normal 5 2 10" xfId="19491" xr:uid="{EE005A3E-2E82-4179-B419-227BFD849775}"/>
    <cellStyle name="Normal 5 2 11" xfId="19492" xr:uid="{B47FC0AA-1D28-4FFC-862C-84A1871C1285}"/>
    <cellStyle name="Normal 5 2 2" xfId="19493" xr:uid="{A83BAA92-A3CC-4E31-9280-8CB25463A365}"/>
    <cellStyle name="Normal 5 2 2 2" xfId="19494" xr:uid="{F5407645-1B7C-402C-96E6-D8A983187449}"/>
    <cellStyle name="Normal 5 2 2 2 2" xfId="19495" xr:uid="{F2D17D35-24A6-4ACA-8396-BE1315742854}"/>
    <cellStyle name="Normal 5 2 2 2 2 2" xfId="19496" xr:uid="{19D7D49E-270A-42B2-A6FB-E072DE9F30D7}"/>
    <cellStyle name="Normal 5 2 2 2 2 2 2" xfId="19497" xr:uid="{4F029376-C173-4CA3-8C46-9EAA8F09B947}"/>
    <cellStyle name="Normal 5 2 2 2 2 2 2 2" xfId="19498" xr:uid="{C62E5D1F-8659-4AB0-8EB4-0D4A5D74C7C9}"/>
    <cellStyle name="Normal 5 2 2 2 2 2 2 3" xfId="19499" xr:uid="{FD736865-08FE-4098-83D9-AC91C9381972}"/>
    <cellStyle name="Normal 5 2 2 2 2 2 2_ACT_NIBD EQ" xfId="19500" xr:uid="{D737B4B7-3983-4225-B297-EC2228B1DCA7}"/>
    <cellStyle name="Normal 5 2 2 2 2 2 3" xfId="19501" xr:uid="{38BD3634-2D32-494E-B675-76018556BFD7}"/>
    <cellStyle name="Normal 5 2 2 2 2 2 4" xfId="19502" xr:uid="{33DDC2A8-530A-4076-9E83-E523A9A7691F}"/>
    <cellStyle name="Normal 5 2 2 2 2 2 5" xfId="19503" xr:uid="{2393EA08-3098-4EB5-AC98-FA6DFB5E9D8D}"/>
    <cellStyle name="Normal 5 2 2 2 2 2_Act input CF" xfId="19504" xr:uid="{BB780AA9-52FF-4DBF-97D3-F7EE3AA54A35}"/>
    <cellStyle name="Normal 5 2 2 2 2 3" xfId="19505" xr:uid="{06726173-A7A9-4836-8477-53CB340A2619}"/>
    <cellStyle name="Normal 5 2 2 2 2 3 2" xfId="19506" xr:uid="{A1E42562-CBF7-4821-A6AA-65AA5DE8DC4A}"/>
    <cellStyle name="Normal 5 2 2 2 2 3 2 2" xfId="19507" xr:uid="{4E31D2AF-4DD1-48A1-A539-0032DAE4CD31}"/>
    <cellStyle name="Normal 5 2 2 2 2 3 2 3" xfId="19508" xr:uid="{99CDD7A4-B0A2-4597-8E39-FACE8E5FF681}"/>
    <cellStyle name="Normal 5 2 2 2 2 3 2_ACT_NIBD EQ" xfId="19509" xr:uid="{ECEE91CB-5C88-479D-AE61-B3E065754A85}"/>
    <cellStyle name="Normal 5 2 2 2 2 3 3" xfId="19510" xr:uid="{2E8EEED2-9CD2-4D40-86D2-C6500934DB64}"/>
    <cellStyle name="Normal 5 2 2 2 2 3 4" xfId="19511" xr:uid="{C8710ECD-4493-46B8-980B-6983E4D45EFA}"/>
    <cellStyle name="Normal 5 2 2 2 2 3 5" xfId="19512" xr:uid="{B5BE5178-AB4B-4E3E-849B-F136F259A9D6}"/>
    <cellStyle name="Normal 5 2 2 2 2 3_Act input CF" xfId="19513" xr:uid="{840CD9B4-712D-47B8-8BE9-B46EAF6065A5}"/>
    <cellStyle name="Normal 5 2 2 2 2 4" xfId="19514" xr:uid="{E9D54D11-5972-4859-9500-63E8845F6951}"/>
    <cellStyle name="Normal 5 2 2 2 2 4 2" xfId="19515" xr:uid="{A71319D5-73A7-4B60-A908-2110CAD37499}"/>
    <cellStyle name="Normal 5 2 2 2 2 4 3" xfId="19516" xr:uid="{DBD1AA22-8380-4A55-B274-5BA36619D00F}"/>
    <cellStyle name="Normal 5 2 2 2 2 4_ACT_NIBD EQ" xfId="19517" xr:uid="{0DCE514B-EB2E-480E-96CC-E4728F41D0E5}"/>
    <cellStyle name="Normal 5 2 2 2 2 5" xfId="19518" xr:uid="{D1FD5479-4B24-4D3C-A6EF-82FC5A95A4C5}"/>
    <cellStyle name="Normal 5 2 2 2 2 6" xfId="19519" xr:uid="{B4B64823-1237-44FA-B18E-B62301DFBA81}"/>
    <cellStyle name="Normal 5 2 2 2 2 7" xfId="19520" xr:uid="{0D9CAE7B-A954-4E0F-A157-FFB85E86B75E}"/>
    <cellStyle name="Normal 5 2 2 2 2_Act input CF" xfId="19521" xr:uid="{AE07DFF2-1A9E-4338-B27A-B5451C123F1A}"/>
    <cellStyle name="Normal 5 2 2 2 3" xfId="19522" xr:uid="{8E3733A5-3AC7-48BA-890F-C392C776DF0E}"/>
    <cellStyle name="Normal 5 2 2 2 3 2" xfId="19523" xr:uid="{3992319C-14B4-45A2-8930-2391EB270AF2}"/>
    <cellStyle name="Normal 5 2 2 2 3 2 2" xfId="19524" xr:uid="{932E656F-5C7F-4DDE-BE93-2E1E86BC1DF8}"/>
    <cellStyle name="Normal 5 2 2 2 3 2 3" xfId="19525" xr:uid="{F2286694-BAA4-424C-8E65-B99401B43896}"/>
    <cellStyle name="Normal 5 2 2 2 3 2_ACT_NIBD EQ" xfId="19526" xr:uid="{D8087F9D-526C-4D6C-A931-989F3E17FC0F}"/>
    <cellStyle name="Normal 5 2 2 2 3 3" xfId="19527" xr:uid="{6DACE654-51A2-40C3-8DFC-B9D26166C8E2}"/>
    <cellStyle name="Normal 5 2 2 2 3 4" xfId="19528" xr:uid="{CAA49AC6-378A-4E83-93B5-265EEE348DF9}"/>
    <cellStyle name="Normal 5 2 2 2 3 5" xfId="19529" xr:uid="{40192242-E636-4263-BD9A-C36DB260FA58}"/>
    <cellStyle name="Normal 5 2 2 2 3_Act input CF" xfId="19530" xr:uid="{B73DADAE-A646-486F-B5EB-6A1BC1C9F70D}"/>
    <cellStyle name="Normal 5 2 2 2 4" xfId="19531" xr:uid="{6FE3DDA0-42FB-4136-93E9-A0ECC59930F8}"/>
    <cellStyle name="Normal 5 2 2 2 4 2" xfId="19532" xr:uid="{C2179F0A-8B9A-4BEB-9D25-4E333867D9E4}"/>
    <cellStyle name="Normal 5 2 2 2 4 2 2" xfId="19533" xr:uid="{BB2041EE-8398-4DC8-96D0-D7BA5764E137}"/>
    <cellStyle name="Normal 5 2 2 2 4 2 3" xfId="19534" xr:uid="{FA28FFD3-C16C-4164-B61B-94F1A07B91BE}"/>
    <cellStyle name="Normal 5 2 2 2 4 2_ACT_NIBD EQ" xfId="19535" xr:uid="{CB598961-8233-47FC-A7CB-682F8131BF3B}"/>
    <cellStyle name="Normal 5 2 2 2 4 3" xfId="19536" xr:uid="{18F40490-9CAA-4815-83C3-9AC9BB563CE3}"/>
    <cellStyle name="Normal 5 2 2 2 4 4" xfId="19537" xr:uid="{5EB49DE3-AAD4-4720-AD45-3C2B97C07463}"/>
    <cellStyle name="Normal 5 2 2 2 4 5" xfId="19538" xr:uid="{2C4B7DBD-8365-46A2-87DA-A9324D538065}"/>
    <cellStyle name="Normal 5 2 2 2 4_Act input CF" xfId="19539" xr:uid="{DC1D86FF-2540-4579-AE2A-612CC22E2914}"/>
    <cellStyle name="Normal 5 2 2 2 5" xfId="19540" xr:uid="{1F86B7D4-54EF-410A-84BD-1794599C5878}"/>
    <cellStyle name="Normal 5 2 2 2 5 2" xfId="19541" xr:uid="{8BF97F26-3CDB-4665-A7A7-F3C75328B6BB}"/>
    <cellStyle name="Normal 5 2 2 2 5 3" xfId="19542" xr:uid="{C3459DFB-565C-4EA2-AB86-8A464661D8AE}"/>
    <cellStyle name="Normal 5 2 2 2 5_ACT_NIBD EQ" xfId="19543" xr:uid="{36D594E6-0428-435B-A741-274B2DEF1F2F}"/>
    <cellStyle name="Normal 5 2 2 2 6" xfId="19544" xr:uid="{7184722A-F73A-4D5E-9411-78255DAD4559}"/>
    <cellStyle name="Normal 5 2 2 2 7" xfId="19545" xr:uid="{55A6A0BA-6774-487B-9514-5B6A66B55E13}"/>
    <cellStyle name="Normal 5 2 2 2 8" xfId="19546" xr:uid="{9A894DE5-DC68-4800-81AD-E8ED6973A4D3}"/>
    <cellStyle name="Normal 5 2 2 2_Act input CF" xfId="19547" xr:uid="{DDD59F3A-E96B-4752-B5FA-FCDA5588709B}"/>
    <cellStyle name="Normal 5 2 2 3" xfId="19548" xr:uid="{5650A08B-7A9D-42C1-8F96-4FBD88CCC4AD}"/>
    <cellStyle name="Normal 5 2 2 3 2" xfId="19549" xr:uid="{50ACAC17-F25E-4D32-A7A4-E7021E0E5B16}"/>
    <cellStyle name="Normal 5 2 2 3 2 2" xfId="19550" xr:uid="{7535E9F2-2175-412F-B485-38297166B1F2}"/>
    <cellStyle name="Normal 5 2 2 3 2 2 2" xfId="19551" xr:uid="{0B1E5247-721C-44F9-AF86-B20426D1FADE}"/>
    <cellStyle name="Normal 5 2 2 3 2 2 3" xfId="19552" xr:uid="{43857CB6-D07C-440B-8E3B-6222BD9F4C2A}"/>
    <cellStyle name="Normal 5 2 2 3 2 2_ACT_NIBD EQ" xfId="19553" xr:uid="{C444E320-F04C-4127-884F-3D5F3E03D765}"/>
    <cellStyle name="Normal 5 2 2 3 2 3" xfId="19554" xr:uid="{DE8B7E53-DCC2-42A0-B4DA-F7B6A1D99795}"/>
    <cellStyle name="Normal 5 2 2 3 2 4" xfId="19555" xr:uid="{A8F2FC51-98AB-4564-ACE3-71DEFCCB63CA}"/>
    <cellStyle name="Normal 5 2 2 3 2 5" xfId="19556" xr:uid="{C350B14C-ED72-4D4C-9500-CB326C9C43A9}"/>
    <cellStyle name="Normal 5 2 2 3 2_Act input CF" xfId="19557" xr:uid="{C2D459CC-A147-4700-9FF6-C6E0746F9016}"/>
    <cellStyle name="Normal 5 2 2 3 3" xfId="19558" xr:uid="{2643DEBA-849C-4FFF-AE6F-00CB691E1A12}"/>
    <cellStyle name="Normal 5 2 2 3 3 2" xfId="19559" xr:uid="{3A499720-5A95-4A94-BE62-5508BE5D790A}"/>
    <cellStyle name="Normal 5 2 2 3 3 2 2" xfId="19560" xr:uid="{8911DF1F-58A2-4387-B692-C2EEF6B1DC84}"/>
    <cellStyle name="Normal 5 2 2 3 3 2 3" xfId="19561" xr:uid="{FF630AC5-42CA-4F27-9CE9-4C7742F96F2E}"/>
    <cellStyle name="Normal 5 2 2 3 3 2_ACT_NIBD EQ" xfId="19562" xr:uid="{BE4A8DF6-3AED-4691-9522-AA092A57E078}"/>
    <cellStyle name="Normal 5 2 2 3 3 3" xfId="19563" xr:uid="{BD4AD0E8-31E1-44E7-AED8-4FF91F7CE3D7}"/>
    <cellStyle name="Normal 5 2 2 3 3 4" xfId="19564" xr:uid="{4EB330D5-0E4F-4F0C-9D9B-A5F1A1E3DE6B}"/>
    <cellStyle name="Normal 5 2 2 3 3 5" xfId="19565" xr:uid="{D7ACDD81-A7F0-44E9-B8C6-B88D3B2E51A4}"/>
    <cellStyle name="Normal 5 2 2 3 3_Act input CF" xfId="19566" xr:uid="{85A39241-3F42-496C-B069-D2CB62AC8E9C}"/>
    <cellStyle name="Normal 5 2 2 3 4" xfId="19567" xr:uid="{0407931A-7B82-4DC1-AECF-BB3B978A4F81}"/>
    <cellStyle name="Normal 5 2 2 3 4 2" xfId="19568" xr:uid="{4EB78CD4-0A50-4A13-9E05-790F18DF48D7}"/>
    <cellStyle name="Normal 5 2 2 3 4 3" xfId="19569" xr:uid="{328057A6-E201-4DE2-97CE-67B3043D23F3}"/>
    <cellStyle name="Normal 5 2 2 3 4_ACT_NIBD EQ" xfId="19570" xr:uid="{1F29D31E-452F-43DC-A159-8337D0D65F41}"/>
    <cellStyle name="Normal 5 2 2 3 5" xfId="19571" xr:uid="{DA54E02B-9CDF-41FE-A559-36711928D5DB}"/>
    <cellStyle name="Normal 5 2 2 3 6" xfId="19572" xr:uid="{EE7A5698-0F3C-4F33-B98D-AA3E33BD28EA}"/>
    <cellStyle name="Normal 5 2 2 3 7" xfId="19573" xr:uid="{9B838508-2895-4E6D-BB3A-D1067590B7FC}"/>
    <cellStyle name="Normal 5 2 2 3_Act input CF" xfId="19574" xr:uid="{B6AD4145-ED83-47DF-AE96-CF823C3C76A3}"/>
    <cellStyle name="Normal 5 2 2 4" xfId="19575" xr:uid="{5C411600-17A0-4372-B588-2D0FA4E15B18}"/>
    <cellStyle name="Normal 5 2 2 4 2" xfId="19576" xr:uid="{E3BEAAC9-1315-4064-9D94-C3E019DCD3D2}"/>
    <cellStyle name="Normal 5 2 2 4 2 2" xfId="19577" xr:uid="{43FBDC08-900D-4F4C-B4A7-592B69FF25F2}"/>
    <cellStyle name="Normal 5 2 2 4 2 3" xfId="19578" xr:uid="{13A3AB45-44F8-4171-8745-F8844CA30444}"/>
    <cellStyle name="Normal 5 2 2 4 2_ACT_NIBD EQ" xfId="19579" xr:uid="{C4758271-E0BF-4555-A4E9-643900F8C381}"/>
    <cellStyle name="Normal 5 2 2 4 3" xfId="19580" xr:uid="{46C46996-11F6-4D69-BBE5-30489E40267E}"/>
    <cellStyle name="Normal 5 2 2 4 4" xfId="19581" xr:uid="{353C9D0A-1A59-42EE-89D3-6B4A7A3B9676}"/>
    <cellStyle name="Normal 5 2 2 4 5" xfId="19582" xr:uid="{115450CA-E267-4F21-86FE-3BCE720320CE}"/>
    <cellStyle name="Normal 5 2 2 4_Act input CF" xfId="19583" xr:uid="{0CC7DA5E-B4CF-40C3-AB7D-23D6DF41E434}"/>
    <cellStyle name="Normal 5 2 2 5" xfId="19584" xr:uid="{4F2E9C42-7EF2-4F6D-B86D-E7E91FF80A17}"/>
    <cellStyle name="Normal 5 2 2 5 2" xfId="19585" xr:uid="{FB63F7AF-A555-47A1-81F0-6DC498394E3A}"/>
    <cellStyle name="Normal 5 2 2 5 2 2" xfId="19586" xr:uid="{AFFD97D3-2BAA-47B3-ACB4-1107BE5AFC59}"/>
    <cellStyle name="Normal 5 2 2 5 2 3" xfId="19587" xr:uid="{110463E2-0FCC-4F9F-BA04-615BDE3AB407}"/>
    <cellStyle name="Normal 5 2 2 5 2_ACT_NIBD EQ" xfId="19588" xr:uid="{D27ADB32-4913-4A40-9323-D4CECF7F03F3}"/>
    <cellStyle name="Normal 5 2 2 5 3" xfId="19589" xr:uid="{A9DB7711-1429-46FC-904B-FAAF46DC787B}"/>
    <cellStyle name="Normal 5 2 2 5 4" xfId="19590" xr:uid="{2CA14208-5066-4957-9A30-5CDEF7CA7C43}"/>
    <cellStyle name="Normal 5 2 2 5 5" xfId="19591" xr:uid="{161ACA7C-8E61-472F-BF3B-38C997B16519}"/>
    <cellStyle name="Normal 5 2 2 5_Act input CF" xfId="19592" xr:uid="{3B00E65F-9735-48BE-B603-4F8D89CE0282}"/>
    <cellStyle name="Normal 5 2 2 6" xfId="19593" xr:uid="{CCE151D5-3DD2-4F11-A4FA-57DC5F35868E}"/>
    <cellStyle name="Normal 5 2 2 6 2" xfId="19594" xr:uid="{19726EB1-8F1A-4DFF-A84C-3117B3562B9A}"/>
    <cellStyle name="Normal 5 2 2 6 3" xfId="19595" xr:uid="{726A2235-C39D-40F2-8B0C-1C24F0171A1A}"/>
    <cellStyle name="Normal 5 2 2 6_ACT_NIBD EQ" xfId="19596" xr:uid="{9EDF7DD5-DBB7-4CD5-B434-C1FF75740BBB}"/>
    <cellStyle name="Normal 5 2 2 7" xfId="19597" xr:uid="{5E3002BA-7924-491A-929B-6D1A40E90D2A}"/>
    <cellStyle name="Normal 5 2 2 8" xfId="19598" xr:uid="{FD9756DC-CA22-4FB7-A3C3-54E14CBD2101}"/>
    <cellStyle name="Normal 5 2 2 9" xfId="19599" xr:uid="{48150A40-C849-4179-8D60-B1DD73DFD1D8}"/>
    <cellStyle name="Normal 5 2 2_Act input CF" xfId="19600" xr:uid="{3ECFB37F-5984-4390-9BEB-F764CC6D4627}"/>
    <cellStyle name="Normal 5 2 3" xfId="19601" xr:uid="{BF98E255-87B9-43E6-8B22-DD9E5ABA5951}"/>
    <cellStyle name="Normal 5 2 3 2" xfId="19602" xr:uid="{95FE98B7-C42A-49DA-AE03-40F9A15FB922}"/>
    <cellStyle name="Normal 5 2 3 2 2" xfId="19603" xr:uid="{3C0AA517-5B99-4852-934B-1B7679CC2D37}"/>
    <cellStyle name="Normal 5 2 3 2 2 2" xfId="19604" xr:uid="{CA57A1F5-C95D-4242-ACDD-A9C60659C96D}"/>
    <cellStyle name="Normal 5 2 3 2 2 2 2" xfId="19605" xr:uid="{7D12F6E1-DE94-4A3F-88E1-A67EA9D76E61}"/>
    <cellStyle name="Normal 5 2 3 2 2 2 3" xfId="19606" xr:uid="{3AB9F523-46E5-407A-BC0C-929A76052726}"/>
    <cellStyle name="Normal 5 2 3 2 2 2_ACT_NIBD EQ" xfId="19607" xr:uid="{A7293C7D-E24E-4613-9EF3-FB6BE40B33E0}"/>
    <cellStyle name="Normal 5 2 3 2 2 3" xfId="19608" xr:uid="{12946554-37A9-462A-A459-3F10337D5E26}"/>
    <cellStyle name="Normal 5 2 3 2 2 4" xfId="19609" xr:uid="{82A32E11-BC62-4824-8127-A7672A9FD00E}"/>
    <cellStyle name="Normal 5 2 3 2 2 5" xfId="19610" xr:uid="{3BC7DA47-2C2B-4B1D-A826-F38AD200ECC2}"/>
    <cellStyle name="Normal 5 2 3 2 2_Act input CF" xfId="19611" xr:uid="{3470DC1A-56EE-46E8-8C77-71B3CECCC8BA}"/>
    <cellStyle name="Normal 5 2 3 2 3" xfId="19612" xr:uid="{60C34F4E-5B27-45D9-8D2A-C56CAE772268}"/>
    <cellStyle name="Normal 5 2 3 2 3 2" xfId="19613" xr:uid="{31676BD1-EA1F-418A-9B7A-79E7621BFCA6}"/>
    <cellStyle name="Normal 5 2 3 2 3 2 2" xfId="19614" xr:uid="{48DE1823-27A6-4B93-B617-4B156C75E370}"/>
    <cellStyle name="Normal 5 2 3 2 3 2 3" xfId="19615" xr:uid="{137BBFB8-1D41-406A-B353-8C0AC09AFF0F}"/>
    <cellStyle name="Normal 5 2 3 2 3 2_ACT_NIBD EQ" xfId="19616" xr:uid="{648ECBA4-60AA-48C4-9C60-04AEEE7566CB}"/>
    <cellStyle name="Normal 5 2 3 2 3 3" xfId="19617" xr:uid="{98297725-84C9-4435-9D65-491C13ED40FF}"/>
    <cellStyle name="Normal 5 2 3 2 3 4" xfId="19618" xr:uid="{E0657934-3353-47D1-9754-F8A2C4647849}"/>
    <cellStyle name="Normal 5 2 3 2 3 5" xfId="19619" xr:uid="{4924FBD9-6F69-4568-A71E-D4CCE774C56A}"/>
    <cellStyle name="Normal 5 2 3 2 3_Act input CF" xfId="19620" xr:uid="{E062D24C-4FB6-47F0-B32A-A9F31B016620}"/>
    <cellStyle name="Normal 5 2 3 2 4" xfId="19621" xr:uid="{3CE4018D-A597-4A2C-9188-2446E6A790BA}"/>
    <cellStyle name="Normal 5 2 3 2 4 2" xfId="19622" xr:uid="{04FAC41A-1C7F-4C65-9173-30548127C4D3}"/>
    <cellStyle name="Normal 5 2 3 2 4 3" xfId="19623" xr:uid="{E9E9E2C9-8462-4461-947F-5CA641878AE8}"/>
    <cellStyle name="Normal 5 2 3 2 4_ACT_NIBD EQ" xfId="19624" xr:uid="{22DF1C0B-DE2A-4E27-BC11-9146355E57D1}"/>
    <cellStyle name="Normal 5 2 3 2 5" xfId="19625" xr:uid="{ADB08811-1EAB-4E60-A77B-E86B40C0584D}"/>
    <cellStyle name="Normal 5 2 3 2 6" xfId="19626" xr:uid="{46D70E70-D321-4300-B6CD-36294A73CD0F}"/>
    <cellStyle name="Normal 5 2 3 2 7" xfId="19627" xr:uid="{A0151975-5D08-4789-BF4B-428A8A4A7EE8}"/>
    <cellStyle name="Normal 5 2 3 2_Act input CF" xfId="19628" xr:uid="{09DD4DF8-1A71-402A-A63C-9AFCDAB95D49}"/>
    <cellStyle name="Normal 5 2 3 3" xfId="19629" xr:uid="{ED9D2483-B85D-4174-9A9D-48938EE67F7A}"/>
    <cellStyle name="Normal 5 2 3 3 2" xfId="19630" xr:uid="{458A3E53-B784-466D-AD71-8D01FB0A8C48}"/>
    <cellStyle name="Normal 5 2 3 3 2 2" xfId="19631" xr:uid="{78E22B1E-81E8-4783-857A-825EE04D9649}"/>
    <cellStyle name="Normal 5 2 3 3 2 3" xfId="19632" xr:uid="{49645386-FD6D-4871-ADCD-39FDC709D192}"/>
    <cellStyle name="Normal 5 2 3 3 2_ACT_NIBD EQ" xfId="19633" xr:uid="{818695C4-E3D7-47D4-9E2A-D68CA73C090B}"/>
    <cellStyle name="Normal 5 2 3 3 3" xfId="19634" xr:uid="{4EF8714A-3D53-49C3-84AC-BAC920D4A1FA}"/>
    <cellStyle name="Normal 5 2 3 3 4" xfId="19635" xr:uid="{B90AF2D1-177F-4953-B296-E6A175C170D3}"/>
    <cellStyle name="Normal 5 2 3 3 5" xfId="19636" xr:uid="{79C7F8DD-7F11-4158-BF00-84E940D1E857}"/>
    <cellStyle name="Normal 5 2 3 3_Act input CF" xfId="19637" xr:uid="{CC89BFA4-45AE-45CD-A604-DEB1C980E242}"/>
    <cellStyle name="Normal 5 2 3 4" xfId="19638" xr:uid="{5ED7F687-AF4D-436E-84B4-E9CA208153F1}"/>
    <cellStyle name="Normal 5 2 3 4 2" xfId="19639" xr:uid="{9C35E336-1C04-4A0F-ADFC-5083033B5CFC}"/>
    <cellStyle name="Normal 5 2 3 4 2 2" xfId="19640" xr:uid="{7347DA00-8A24-4610-A47E-D857DA8ED9D2}"/>
    <cellStyle name="Normal 5 2 3 4 2 3" xfId="19641" xr:uid="{A862F4BC-2E69-48FE-9F52-CEF0B90194F1}"/>
    <cellStyle name="Normal 5 2 3 4 2_ACT_NIBD EQ" xfId="19642" xr:uid="{AADB4332-6225-4949-A908-A9CA6CEF0B8E}"/>
    <cellStyle name="Normal 5 2 3 4 3" xfId="19643" xr:uid="{D3F39F89-B464-42F8-BACB-667CFDD0C2DC}"/>
    <cellStyle name="Normal 5 2 3 4 4" xfId="19644" xr:uid="{A25EC79F-921F-4368-A7FB-C635D574E2C4}"/>
    <cellStyle name="Normal 5 2 3 4 5" xfId="19645" xr:uid="{505AA0CF-1D88-4DD6-A9CD-1FC8BF17AABC}"/>
    <cellStyle name="Normal 5 2 3 4_Act input CF" xfId="19646" xr:uid="{B6ADDAF4-C27B-43E2-8317-C7348C682253}"/>
    <cellStyle name="Normal 5 2 3 5" xfId="19647" xr:uid="{03D0705B-46F9-48B0-8151-21A199B72E19}"/>
    <cellStyle name="Normal 5 2 3 5 2" xfId="19648" xr:uid="{CF68E214-DCD5-4C3F-9836-6A2349081BC6}"/>
    <cellStyle name="Normal 5 2 3 5 3" xfId="19649" xr:uid="{D3F4938D-FBEF-43A6-9869-F99F2A5D3523}"/>
    <cellStyle name="Normal 5 2 3 5_ACT_NIBD EQ" xfId="19650" xr:uid="{18A29CF4-DA23-4E1D-BE45-DC7C7FCEBE43}"/>
    <cellStyle name="Normal 5 2 3 6" xfId="19651" xr:uid="{85801FF9-59EC-472E-A131-7E4E419A73C6}"/>
    <cellStyle name="Normal 5 2 3 7" xfId="19652" xr:uid="{69ED83D9-223B-4634-A6F8-32799C139CE1}"/>
    <cellStyle name="Normal 5 2 3 8" xfId="19653" xr:uid="{11B149C9-3737-41F4-AE68-51DA4C1D2B26}"/>
    <cellStyle name="Normal 5 2 3_Act input CF" xfId="19654" xr:uid="{E41937CB-615A-4ED7-B344-F25F3C566CD9}"/>
    <cellStyle name="Normal 5 2 4" xfId="19655" xr:uid="{A6FC7417-46D5-4A60-B2DD-9A2FE3437E47}"/>
    <cellStyle name="Normal 5 2 4 2" xfId="19656" xr:uid="{0580A837-7AD4-47D6-92AE-0A3010284363}"/>
    <cellStyle name="Normal 5 2 4 2 2" xfId="19657" xr:uid="{F818375A-47FA-49E9-993A-DC95E983E642}"/>
    <cellStyle name="Normal 5 2 4 2 2 2" xfId="19658" xr:uid="{B4BA57AA-3B08-436B-B090-69D36799CB0C}"/>
    <cellStyle name="Normal 5 2 4 2 2 3" xfId="19659" xr:uid="{5975C1EC-854A-44A5-8E9E-BE2C5171AFD2}"/>
    <cellStyle name="Normal 5 2 4 2 2_ACT_NIBD EQ" xfId="19660" xr:uid="{A970B5DE-3243-493B-9B9F-ADA64969353D}"/>
    <cellStyle name="Normal 5 2 4 2 3" xfId="19661" xr:uid="{1769D2DC-EDB6-455C-A2CD-500ED8C52036}"/>
    <cellStyle name="Normal 5 2 4 2 4" xfId="19662" xr:uid="{04C07754-F628-4470-BB1C-657AD4F624E4}"/>
    <cellStyle name="Normal 5 2 4 2 5" xfId="19663" xr:uid="{5F9C7928-9C5E-4E4D-B28B-878631B3DD73}"/>
    <cellStyle name="Normal 5 2 4 2_Act input CF" xfId="19664" xr:uid="{39A58E25-BCDC-45AD-B791-77E9EFD08B93}"/>
    <cellStyle name="Normal 5 2 4 3" xfId="19665" xr:uid="{3C728716-55B5-4B57-8E3B-BDE119866F84}"/>
    <cellStyle name="Normal 5 2 4 3 2" xfId="19666" xr:uid="{4C3B5820-CD49-407F-A6EF-E7F1CFD05826}"/>
    <cellStyle name="Normal 5 2 4 3 2 2" xfId="19667" xr:uid="{5900899E-3DF9-4222-81BC-532C4F2FF019}"/>
    <cellStyle name="Normal 5 2 4 3 2 3" xfId="19668" xr:uid="{C40B611A-F4E3-41E5-A982-4110CFDEB7FF}"/>
    <cellStyle name="Normal 5 2 4 3 2_ACT_NIBD EQ" xfId="19669" xr:uid="{8895CCBD-2853-4C55-84D8-A2AF9CCAAA1D}"/>
    <cellStyle name="Normal 5 2 4 3 3" xfId="19670" xr:uid="{1A0016B6-867D-4824-BE12-BBA5085F4514}"/>
    <cellStyle name="Normal 5 2 4 3 4" xfId="19671" xr:uid="{22189A52-0373-47CA-A8A7-96A3121C155F}"/>
    <cellStyle name="Normal 5 2 4 3 5" xfId="19672" xr:uid="{DEFFB7CD-ECAA-4F25-993E-190B2F68D446}"/>
    <cellStyle name="Normal 5 2 4 3_Act input CF" xfId="19673" xr:uid="{290EAD53-382E-45A4-B9AC-085702CE050B}"/>
    <cellStyle name="Normal 5 2 4 4" xfId="19674" xr:uid="{D3AD5F65-37F3-4C90-A53C-46BB21428711}"/>
    <cellStyle name="Normal 5 2 4 4 2" xfId="19675" xr:uid="{AA7DBE00-1D85-4ADA-9F98-0234D1B93720}"/>
    <cellStyle name="Normal 5 2 4 4 3" xfId="19676" xr:uid="{3A3679E1-C1CD-4F18-AB66-A3D907A05B83}"/>
    <cellStyle name="Normal 5 2 4 4_ACT_NIBD EQ" xfId="19677" xr:uid="{29ABF90B-3E35-4BF0-BD76-CDDCF4674CDC}"/>
    <cellStyle name="Normal 5 2 4 5" xfId="19678" xr:uid="{26B923BA-C059-46D1-B10F-27C2B1BA01F7}"/>
    <cellStyle name="Normal 5 2 4 6" xfId="19679" xr:uid="{FE24D614-D798-47D3-9972-B49DF0E1B9A7}"/>
    <cellStyle name="Normal 5 2 4 7" xfId="19680" xr:uid="{E323BCA5-C911-4B17-9C55-4E3568ED7F97}"/>
    <cellStyle name="Normal 5 2 4_Act input CF" xfId="19681" xr:uid="{23A5015A-65E8-4AF8-8E30-9B22FBA6875C}"/>
    <cellStyle name="Normal 5 2 5" xfId="19682" xr:uid="{625BE16E-364D-44FD-A2EB-F95ADCF3FFD6}"/>
    <cellStyle name="Normal 5 2 5 2" xfId="19683" xr:uid="{94547DC6-204A-4CC7-8E6E-7A65E3119988}"/>
    <cellStyle name="Normal 5 2 5 2 2" xfId="19684" xr:uid="{76FA5100-9427-4840-924B-D2BC2B1E88CD}"/>
    <cellStyle name="Normal 5 2 5 2 3" xfId="19685" xr:uid="{F13FE6AD-C62D-47F3-91CC-0AAB13DC0C20}"/>
    <cellStyle name="Normal 5 2 5 2_ACT_NIBD EQ" xfId="19686" xr:uid="{B6FECDCF-4D5E-4F68-BFF0-B04E482ECE47}"/>
    <cellStyle name="Normal 5 2 5 3" xfId="19687" xr:uid="{F11E51A8-B66C-4231-B35A-19802EA21DB7}"/>
    <cellStyle name="Normal 5 2 5 4" xfId="19688" xr:uid="{3AB1FF79-A61F-40ED-98C9-493003C8D33B}"/>
    <cellStyle name="Normal 5 2 5 5" xfId="19689" xr:uid="{0D97EB9C-FDC5-467A-94C2-D8F74B164A62}"/>
    <cellStyle name="Normal 5 2 5_Act input CF" xfId="19690" xr:uid="{8A2862DC-1E4A-4D84-9CD2-12506ED492B2}"/>
    <cellStyle name="Normal 5 2 6" xfId="19691" xr:uid="{F338C017-AC12-4D77-8B4E-E7150E684335}"/>
    <cellStyle name="Normal 5 2 6 2" xfId="19692" xr:uid="{8470216C-BB02-4024-A7B1-268BF83D41CD}"/>
    <cellStyle name="Normal 5 2 6 2 2" xfId="19693" xr:uid="{CF900ACA-053B-4903-A775-4C5E7AC7854C}"/>
    <cellStyle name="Normal 5 2 6 2 3" xfId="19694" xr:uid="{CDAC577E-72E6-4C49-A1AE-30C24376A82D}"/>
    <cellStyle name="Normal 5 2 6 2_ACT_NIBD EQ" xfId="19695" xr:uid="{DD94EA33-80BE-4610-A79A-EA949FD7421F}"/>
    <cellStyle name="Normal 5 2 6 3" xfId="19696" xr:uid="{0F99B0DF-BADE-4C11-8F56-CC54F7BF0D57}"/>
    <cellStyle name="Normal 5 2 6 4" xfId="19697" xr:uid="{183FEFC5-1B51-4B9E-9C5E-3F837467DE3B}"/>
    <cellStyle name="Normal 5 2 6 5" xfId="19698" xr:uid="{F76B4241-5312-4E2F-9F6C-4F453560AC22}"/>
    <cellStyle name="Normal 5 2 6_Act input CF" xfId="19699" xr:uid="{10C1A588-26D8-4132-AD70-3603F4EC8386}"/>
    <cellStyle name="Normal 5 2 7" xfId="19700" xr:uid="{832FE72E-24F2-4080-86A6-B9BFB13739F7}"/>
    <cellStyle name="Normal 5 2 7 2" xfId="19701" xr:uid="{62E86CD6-6CCF-4D21-90EF-1F6B30499A86}"/>
    <cellStyle name="Normal 5 2 7 3" xfId="19702" xr:uid="{4C56C857-F050-43C6-8233-CEBA1C0D996A}"/>
    <cellStyle name="Normal 5 2 7_ACT_NIBD EQ" xfId="19703" xr:uid="{40B96245-8FE1-450C-A717-93D2FE614CCE}"/>
    <cellStyle name="Normal 5 2 8" xfId="19704" xr:uid="{A6443621-D333-4222-9E27-7D859B733A7C}"/>
    <cellStyle name="Normal 5 2 9" xfId="19705" xr:uid="{725BB46B-D0E2-410A-B175-BD4E4010D2D2}"/>
    <cellStyle name="Normal 5 2_Act input CF" xfId="19706" xr:uid="{49091E92-D556-4D2A-B6F0-E228CD995FDB}"/>
    <cellStyle name="Normal 5 3" xfId="19707" xr:uid="{3C8E3F2C-5C32-4826-ACDD-7F0EC9C381E7}"/>
    <cellStyle name="Normal 5 3 2" xfId="19708" xr:uid="{A3F1F38B-4219-47D4-AF83-F9167D6669E7}"/>
    <cellStyle name="Normal 5 3 2 2" xfId="19709" xr:uid="{343DA91A-9EEA-435A-9CF7-FE8107CBE3F7}"/>
    <cellStyle name="Normal 5 3 2 2 2" xfId="19710" xr:uid="{3BA01F55-0476-4B36-AF43-EA6F5AF9C3A2}"/>
    <cellStyle name="Normal 5 3 2 2 2 2" xfId="19711" xr:uid="{9610AE25-F5CE-4CFD-B4E8-31398694DDDF}"/>
    <cellStyle name="Normal 5 3 2 2 2 2 2" xfId="19712" xr:uid="{07B5FA03-AEAC-42EF-A567-B909CAFEFA3F}"/>
    <cellStyle name="Normal 5 3 2 2 2 2 3" xfId="19713" xr:uid="{EA9B90FB-089F-467D-8467-FBF413202AF5}"/>
    <cellStyle name="Normal 5 3 2 2 2 2_ACT_NIBD EQ" xfId="19714" xr:uid="{99929248-9392-4FC8-8822-16E7931EA789}"/>
    <cellStyle name="Normal 5 3 2 2 2 3" xfId="19715" xr:uid="{78AEA054-9E4C-485D-9337-FDCF33BF194A}"/>
    <cellStyle name="Normal 5 3 2 2 2 4" xfId="19716" xr:uid="{2D01500D-531E-4A89-ADDA-745C19228ED9}"/>
    <cellStyle name="Normal 5 3 2 2 2 5" xfId="19717" xr:uid="{0A4A59A0-C7E5-401E-BCE7-B897EECFFED4}"/>
    <cellStyle name="Normal 5 3 2 2 2_Act input CF" xfId="19718" xr:uid="{35C5B401-5B64-4DA3-81F9-9B8D391065DB}"/>
    <cellStyle name="Normal 5 3 2 2 3" xfId="19719" xr:uid="{640F6214-F411-401F-A526-FBCD59148289}"/>
    <cellStyle name="Normal 5 3 2 2 3 2" xfId="19720" xr:uid="{B32FDB54-D639-4587-98C7-DC01C2DC31BC}"/>
    <cellStyle name="Normal 5 3 2 2 3 2 2" xfId="19721" xr:uid="{C57A2E97-9EAC-402C-ACFB-8F7C571CFD46}"/>
    <cellStyle name="Normal 5 3 2 2 3 2 3" xfId="19722" xr:uid="{F238387E-D74F-42E8-BDE7-DF119E4AF52C}"/>
    <cellStyle name="Normal 5 3 2 2 3 2_ACT_NIBD EQ" xfId="19723" xr:uid="{7DAC5FF9-45BB-458B-A17A-0789E0800FA8}"/>
    <cellStyle name="Normal 5 3 2 2 3 3" xfId="19724" xr:uid="{ED5C0D53-50F7-4041-80FA-58E4BA65DE6C}"/>
    <cellStyle name="Normal 5 3 2 2 3 4" xfId="19725" xr:uid="{A45FD99C-2976-41AC-B20D-B7C9C729D48E}"/>
    <cellStyle name="Normal 5 3 2 2 3 5" xfId="19726" xr:uid="{7BD2F832-C8E0-4B08-AFB8-434536D87B29}"/>
    <cellStyle name="Normal 5 3 2 2 3_Act input CF" xfId="19727" xr:uid="{DCC14A7D-BDA7-48DC-A71B-0548A74D9249}"/>
    <cellStyle name="Normal 5 3 2 2 4" xfId="19728" xr:uid="{6993B00B-CBD3-4870-B994-0769943F3786}"/>
    <cellStyle name="Normal 5 3 2 2 4 2" xfId="19729" xr:uid="{DC9619EC-6FB0-49C9-A0B6-140531BE8CC8}"/>
    <cellStyle name="Normal 5 3 2 2 4 3" xfId="19730" xr:uid="{C000793C-6E0D-439C-A148-3FF622101C59}"/>
    <cellStyle name="Normal 5 3 2 2 4_ACT_NIBD EQ" xfId="19731" xr:uid="{24136D99-5EFE-4A93-8057-4D7DA8462457}"/>
    <cellStyle name="Normal 5 3 2 2 5" xfId="19732" xr:uid="{DEFFC306-CB60-4995-9C26-1C98E3BD2835}"/>
    <cellStyle name="Normal 5 3 2 2 6" xfId="19733" xr:uid="{3BDBE094-7709-4D06-AAF2-220CE529FBD4}"/>
    <cellStyle name="Normal 5 3 2 2 7" xfId="19734" xr:uid="{FEABCA33-CFEF-45FD-858F-BDC29E0AC6A5}"/>
    <cellStyle name="Normal 5 3 2 2_Act input CF" xfId="19735" xr:uid="{27DA11C1-6A78-40B5-86D5-55D2B71C76BB}"/>
    <cellStyle name="Normal 5 3 2 3" xfId="19736" xr:uid="{C545C903-AE3E-4E95-95FD-EE36E8494EF7}"/>
    <cellStyle name="Normal 5 3 2 3 2" xfId="19737" xr:uid="{BE18C962-4D52-4DC2-A62D-9B76207DF5FF}"/>
    <cellStyle name="Normal 5 3 2 3 2 2" xfId="19738" xr:uid="{1D65FBF2-4EBF-402E-A522-F00ABC02DFFD}"/>
    <cellStyle name="Normal 5 3 2 3 2 3" xfId="19739" xr:uid="{A1A70A86-3F8A-40F0-A5B4-7C7F558B0835}"/>
    <cellStyle name="Normal 5 3 2 3 2_ACT_NIBD EQ" xfId="19740" xr:uid="{CF0A61D0-61B1-4F62-B285-298506ECB7AD}"/>
    <cellStyle name="Normal 5 3 2 3 3" xfId="19741" xr:uid="{9A5754F1-2FB4-482F-AEB9-267729945AAB}"/>
    <cellStyle name="Normal 5 3 2 3 4" xfId="19742" xr:uid="{5E378478-1672-4938-95C1-23FA64A98EC3}"/>
    <cellStyle name="Normal 5 3 2 3 5" xfId="19743" xr:uid="{73C7C1B8-CAF4-4172-A0D6-5934DDE7B3C6}"/>
    <cellStyle name="Normal 5 3 2 3_Act input CF" xfId="19744" xr:uid="{28759716-15BD-4FEE-AAC4-7474A54560C3}"/>
    <cellStyle name="Normal 5 3 2 4" xfId="19745" xr:uid="{294E414C-8903-4F90-8E2A-5093478C5E00}"/>
    <cellStyle name="Normal 5 3 2 4 2" xfId="19746" xr:uid="{D01783F3-41BD-455D-9666-ADC60518B06C}"/>
    <cellStyle name="Normal 5 3 2 4 2 2" xfId="19747" xr:uid="{B0EB2350-A46D-4BDE-B01E-243209016908}"/>
    <cellStyle name="Normal 5 3 2 4 2 3" xfId="19748" xr:uid="{EBDD1D63-CEA1-43B1-B10D-34342537FD68}"/>
    <cellStyle name="Normal 5 3 2 4 2_ACT_NIBD EQ" xfId="19749" xr:uid="{2F9685E9-7274-47B6-9FEE-9680CAF033B7}"/>
    <cellStyle name="Normal 5 3 2 4 3" xfId="19750" xr:uid="{21B0C05C-5952-45AE-BF70-14F3D85DD297}"/>
    <cellStyle name="Normal 5 3 2 4 4" xfId="19751" xr:uid="{C812ACC8-7AD3-4428-BCFA-0EFE7A994E7B}"/>
    <cellStyle name="Normal 5 3 2 4 5" xfId="19752" xr:uid="{9F890826-B227-4DF2-9AF2-D4BA3ADC222A}"/>
    <cellStyle name="Normal 5 3 2 4_Act input CF" xfId="19753" xr:uid="{6AE4D35A-E13E-4D7A-A356-93AF0E871F29}"/>
    <cellStyle name="Normal 5 3 2 5" xfId="19754" xr:uid="{222176E3-A69D-48D2-A321-D02ACE2E427F}"/>
    <cellStyle name="Normal 5 3 2 5 2" xfId="19755" xr:uid="{0FC0E11B-BCF6-4026-BADE-1E91254E94D5}"/>
    <cellStyle name="Normal 5 3 2 5 3" xfId="19756" xr:uid="{7649EC3B-863B-4FD5-BAA4-9A29DDC88EFF}"/>
    <cellStyle name="Normal 5 3 2 5_ACT_NIBD EQ" xfId="19757" xr:uid="{FE595159-BC82-4F50-92F6-91158B7A72DE}"/>
    <cellStyle name="Normal 5 3 2 6" xfId="19758" xr:uid="{79B80176-5068-4483-A402-6C8B57B5922F}"/>
    <cellStyle name="Normal 5 3 2 7" xfId="19759" xr:uid="{B6739D78-FE43-4A65-A396-9C8FAD433425}"/>
    <cellStyle name="Normal 5 3 2 8" xfId="19760" xr:uid="{260CFDCB-473C-460B-8FFA-4D3F376C1122}"/>
    <cellStyle name="Normal 5 3 2_Act input CF" xfId="19761" xr:uid="{B30395E2-B7AD-4C14-9333-6C1910F2F385}"/>
    <cellStyle name="Normal 5 3 3" xfId="19762" xr:uid="{45C2787C-7170-4315-9FAD-CB0036D5BC5C}"/>
    <cellStyle name="Normal 5 3 3 2" xfId="19763" xr:uid="{907F6BD6-AB45-427D-997C-4CDBC9FF286F}"/>
    <cellStyle name="Normal 5 3 3 2 2" xfId="19764" xr:uid="{9D4AE02A-174C-4BEE-A6A2-DC8C44998B61}"/>
    <cellStyle name="Normal 5 3 3 2 2 2" xfId="19765" xr:uid="{8E1E0CD1-7FD9-4ECF-8659-C04E6B79B707}"/>
    <cellStyle name="Normal 5 3 3 2 2 3" xfId="19766" xr:uid="{7BEDE027-42C9-4FB2-8CD6-6326F5C87BE7}"/>
    <cellStyle name="Normal 5 3 3 2 2_ACT_NIBD EQ" xfId="19767" xr:uid="{42E0A462-AF22-4C8F-9C2B-91E62E8070E7}"/>
    <cellStyle name="Normal 5 3 3 2 3" xfId="19768" xr:uid="{931156CE-D50B-414E-BC62-0A31732C7D13}"/>
    <cellStyle name="Normal 5 3 3 2 4" xfId="19769" xr:uid="{75A0D063-D54F-4D57-A82E-AE5809BDD543}"/>
    <cellStyle name="Normal 5 3 3 2 5" xfId="19770" xr:uid="{CD3DEE62-531A-47AC-A9AB-FBB76F857618}"/>
    <cellStyle name="Normal 5 3 3 2_Act input CF" xfId="19771" xr:uid="{7A79CA3A-0595-4407-82B8-7343C3D5DDCC}"/>
    <cellStyle name="Normal 5 3 3 3" xfId="19772" xr:uid="{599D7319-5799-47FF-9AAE-8768DF3EA3A0}"/>
    <cellStyle name="Normal 5 3 3 3 2" xfId="19773" xr:uid="{02C836DC-44CA-4CE8-A533-44716573B95A}"/>
    <cellStyle name="Normal 5 3 3 3 2 2" xfId="19774" xr:uid="{8B0A9065-235C-4592-BB3A-38058499E4D6}"/>
    <cellStyle name="Normal 5 3 3 3 2 3" xfId="19775" xr:uid="{2635493C-8CF6-46DE-BBD7-A7AC028981EA}"/>
    <cellStyle name="Normal 5 3 3 3 2_ACT_NIBD EQ" xfId="19776" xr:uid="{2212F843-FE35-4D0E-803A-7A26E238A1C1}"/>
    <cellStyle name="Normal 5 3 3 3 3" xfId="19777" xr:uid="{9139A173-847E-4D55-B740-D7D558498F40}"/>
    <cellStyle name="Normal 5 3 3 3 4" xfId="19778" xr:uid="{97AFA783-79E3-4EE5-8340-CCB1CC60FA47}"/>
    <cellStyle name="Normal 5 3 3 3 5" xfId="19779" xr:uid="{E8D8FED4-958C-401F-9839-F98673A014C1}"/>
    <cellStyle name="Normal 5 3 3 3_Act input CF" xfId="19780" xr:uid="{6C64007E-FE03-4E50-9423-9C015CED238F}"/>
    <cellStyle name="Normal 5 3 3 4" xfId="19781" xr:uid="{88C92143-4881-46F6-8C21-32BF9C38BEDE}"/>
    <cellStyle name="Normal 5 3 3 4 2" xfId="19782" xr:uid="{B1C6AE48-A873-47BE-A98A-32A4DF5653AF}"/>
    <cellStyle name="Normal 5 3 3 4 3" xfId="19783" xr:uid="{555B8CB6-A508-40F0-AD97-B61BD16A7208}"/>
    <cellStyle name="Normal 5 3 3 4_ACT_NIBD EQ" xfId="19784" xr:uid="{B97C6E43-28B1-4D5F-B5BF-5F7CBD7A92CA}"/>
    <cellStyle name="Normal 5 3 3 5" xfId="19785" xr:uid="{E5AFB09B-C4F6-4786-9ABA-41B0A661F4DC}"/>
    <cellStyle name="Normal 5 3 3 6" xfId="19786" xr:uid="{372696D2-7716-4EEF-BBA0-8830709CB728}"/>
    <cellStyle name="Normal 5 3 3 7" xfId="19787" xr:uid="{0A531468-57DF-4A1B-A851-D7037866A0B6}"/>
    <cellStyle name="Normal 5 3 3_Act input CF" xfId="19788" xr:uid="{3953803F-2A69-48FC-A21B-A1A489E55F07}"/>
    <cellStyle name="Normal 5 3 4" xfId="19789" xr:uid="{BC41AAF7-F8F5-423E-9677-E23E3BFBBDCF}"/>
    <cellStyle name="Normal 5 3 4 2" xfId="19790" xr:uid="{80D8DA0C-AC53-4DF4-A062-B9FE992F791A}"/>
    <cellStyle name="Normal 5 3 4 2 2" xfId="19791" xr:uid="{A94FCACB-C4F8-4E41-9FAD-A36F08BC2034}"/>
    <cellStyle name="Normal 5 3 4 2 3" xfId="19792" xr:uid="{4A8852F0-178D-448C-86D9-4F76CD5D9AA1}"/>
    <cellStyle name="Normal 5 3 4 2_ACT_NIBD EQ" xfId="19793" xr:uid="{A89751A7-47A8-4FFA-A7EC-4D09412EE869}"/>
    <cellStyle name="Normal 5 3 4 3" xfId="19794" xr:uid="{E5CDD137-F7E7-4C01-91E7-F217AE567D79}"/>
    <cellStyle name="Normal 5 3 4 4" xfId="19795" xr:uid="{6B5093A4-A3AD-49D2-8445-AB78FFE5E380}"/>
    <cellStyle name="Normal 5 3 4 5" xfId="19796" xr:uid="{37DE8891-130F-44E6-A890-45E890930ABF}"/>
    <cellStyle name="Normal 5 3 4_Act input CF" xfId="19797" xr:uid="{EA041031-A061-452A-9D4C-A8755E13BF95}"/>
    <cellStyle name="Normal 5 3 5" xfId="19798" xr:uid="{C9F755D3-9022-484B-9119-C3774E016D6B}"/>
    <cellStyle name="Normal 5 3 5 2" xfId="19799" xr:uid="{2060939B-3209-4EC0-A3E6-1A12F54FAC99}"/>
    <cellStyle name="Normal 5 3 5 2 2" xfId="19800" xr:uid="{666A7003-F163-4E95-BC0A-EE6F06E8AB8D}"/>
    <cellStyle name="Normal 5 3 5 2 3" xfId="19801" xr:uid="{6E86E869-4FDB-4C3F-9D86-2BA64FA64422}"/>
    <cellStyle name="Normal 5 3 5 2_ACT_NIBD EQ" xfId="19802" xr:uid="{22AC50A7-827A-4379-BF47-E7678670E677}"/>
    <cellStyle name="Normal 5 3 5 3" xfId="19803" xr:uid="{E50209D5-5DCB-4F09-A288-A99CD7471C15}"/>
    <cellStyle name="Normal 5 3 5 4" xfId="19804" xr:uid="{C9A72B3E-6D08-4458-9695-38DDD8B7075C}"/>
    <cellStyle name="Normal 5 3 5 5" xfId="19805" xr:uid="{6B621B85-235A-4C2C-AA8A-8907D7521BDA}"/>
    <cellStyle name="Normal 5 3 5_Act input CF" xfId="19806" xr:uid="{7C16A440-61EA-4CB8-AC5E-E54CFF7C846E}"/>
    <cellStyle name="Normal 5 3 6" xfId="19807" xr:uid="{065635EF-0844-4B67-BA22-A6D7E13745F6}"/>
    <cellStyle name="Normal 5 3 6 2" xfId="19808" xr:uid="{25523FF5-1983-4854-9BA3-EAC13DDC9612}"/>
    <cellStyle name="Normal 5 3 6 3" xfId="19809" xr:uid="{31AFC480-D645-438B-9F3F-B6EE3947C13A}"/>
    <cellStyle name="Normal 5 3 6_ACT_NIBD EQ" xfId="19810" xr:uid="{68688522-4367-4D2B-8BB3-13B309D054E4}"/>
    <cellStyle name="Normal 5 3 7" xfId="19811" xr:uid="{794278E7-C0A2-4D7F-949A-73E9F4FEA8B2}"/>
    <cellStyle name="Normal 5 3 8" xfId="19812" xr:uid="{570433A8-CEC3-4B65-9A95-4A02065665F2}"/>
    <cellStyle name="Normal 5 3 9" xfId="19813" xr:uid="{238C7FF1-9D22-4B3E-8CE3-0847FF196763}"/>
    <cellStyle name="Normal 5 3_Act input CF" xfId="19814" xr:uid="{5B8E8708-8103-4143-A94D-374E849E2215}"/>
    <cellStyle name="Normal 5 4" xfId="19815" xr:uid="{DB0C30B9-3CBE-4F7A-93F7-EE8ABC373995}"/>
    <cellStyle name="Normal 5 4 2" xfId="19816" xr:uid="{CF182D4E-0793-4CCE-897E-AED456956F27}"/>
    <cellStyle name="Normal 5 4 2 2" xfId="19817" xr:uid="{3EE9CBF2-3786-4F4A-8455-0B1CF183B64E}"/>
    <cellStyle name="Normal 5 4 2 2 2" xfId="19818" xr:uid="{DE33FE31-552D-473B-BCBF-18C177C5AA10}"/>
    <cellStyle name="Normal 5 4 2 2 2 2" xfId="19819" xr:uid="{6F311EB6-03ED-4CEB-9D76-8A32AD332137}"/>
    <cellStyle name="Normal 5 4 2 2 2 3" xfId="19820" xr:uid="{E98D3058-4525-4900-8E53-46D6B3D93EEF}"/>
    <cellStyle name="Normal 5 4 2 2 2_ACT_NIBD EQ" xfId="19821" xr:uid="{C5D53600-4E68-4BC0-A464-9653DFEEB1D5}"/>
    <cellStyle name="Normal 5 4 2 2 3" xfId="19822" xr:uid="{3EE658BE-F8C4-4321-8E3A-1BF4B4230952}"/>
    <cellStyle name="Normal 5 4 2 2 4" xfId="19823" xr:uid="{1F61F2A9-A7B1-4520-909F-2B68DCB7E1F1}"/>
    <cellStyle name="Normal 5 4 2 2 5" xfId="19824" xr:uid="{38AFE04E-8418-4A1E-8BE7-9CC158EBAD37}"/>
    <cellStyle name="Normal 5 4 2 2_Act input CF" xfId="19825" xr:uid="{448CC737-0337-40B4-A8DC-A6DD1FD82D07}"/>
    <cellStyle name="Normal 5 4 2 3" xfId="19826" xr:uid="{C104460D-5084-4DBF-922C-DCAF20D5D612}"/>
    <cellStyle name="Normal 5 4 2 3 2" xfId="19827" xr:uid="{9C5B9219-039D-4F1A-9A9F-736466679279}"/>
    <cellStyle name="Normal 5 4 2 3 2 2" xfId="19828" xr:uid="{EDE49017-C899-4A8E-9DBB-62FC9E5359C3}"/>
    <cellStyle name="Normal 5 4 2 3 2 3" xfId="19829" xr:uid="{5E76386E-BABD-4862-8FA4-57A8CED91E9C}"/>
    <cellStyle name="Normal 5 4 2 3 2_ACT_NIBD EQ" xfId="19830" xr:uid="{F6DC174A-704A-40EC-A716-46BE03D6F21E}"/>
    <cellStyle name="Normal 5 4 2 3 3" xfId="19831" xr:uid="{1DF6CBC7-F778-427B-8776-DE1C6DECE203}"/>
    <cellStyle name="Normal 5 4 2 3 4" xfId="19832" xr:uid="{6C2A2566-E363-4ED4-8040-115FBB3B7385}"/>
    <cellStyle name="Normal 5 4 2 3 5" xfId="19833" xr:uid="{ABB5B558-E8D9-448E-8237-674FE848B6AF}"/>
    <cellStyle name="Normal 5 4 2 3_Act input CF" xfId="19834" xr:uid="{26945731-7EEC-4C66-818B-538260AB2046}"/>
    <cellStyle name="Normal 5 4 2 4" xfId="19835" xr:uid="{DB572308-1460-4908-8B4F-F3D5071D2958}"/>
    <cellStyle name="Normal 5 4 2 4 2" xfId="19836" xr:uid="{0992E50B-8874-4E52-84F7-1DAF51B647E2}"/>
    <cellStyle name="Normal 5 4 2 4 3" xfId="19837" xr:uid="{021BD4CE-948F-45F9-9829-0250D623B423}"/>
    <cellStyle name="Normal 5 4 2 4_ACT_NIBD EQ" xfId="19838" xr:uid="{7D3A66F6-FD22-40A9-8E5B-C96652BC018C}"/>
    <cellStyle name="Normal 5 4 2 5" xfId="19839" xr:uid="{3A8DDD9B-476B-4F0E-B53F-CD2264C7BB50}"/>
    <cellStyle name="Normal 5 4 2 6" xfId="19840" xr:uid="{1AB9CA24-70DD-4B91-91ED-EB74A5309500}"/>
    <cellStyle name="Normal 5 4 2 7" xfId="19841" xr:uid="{7C8AA2BD-7C87-400E-B494-4C310AE86EC9}"/>
    <cellStyle name="Normal 5 4 2_Act input CF" xfId="19842" xr:uid="{D53272F7-AEDC-4435-A441-86FBECCAB090}"/>
    <cellStyle name="Normal 5 4 3" xfId="19843" xr:uid="{892C4D8E-3E30-4EBA-81F4-710367825198}"/>
    <cellStyle name="Normal 5 4 3 2" xfId="19844" xr:uid="{1171FA9F-B33B-41F7-9FC2-AA443A53A33C}"/>
    <cellStyle name="Normal 5 4 3 2 2" xfId="19845" xr:uid="{5C6EC346-3A14-483C-B849-F3AB76457A2C}"/>
    <cellStyle name="Normal 5 4 3 2 3" xfId="19846" xr:uid="{C4D4FE5E-2E1E-411F-B349-FEF7F72ACEB3}"/>
    <cellStyle name="Normal 5 4 3 2_ACT_NIBD EQ" xfId="19847" xr:uid="{BAF83857-CB2A-49BD-9B16-755639E10DFB}"/>
    <cellStyle name="Normal 5 4 3 3" xfId="19848" xr:uid="{9D84FC5F-E493-4ACA-B6C2-3869C5A0D511}"/>
    <cellStyle name="Normal 5 4 3 4" xfId="19849" xr:uid="{5302DBA3-9A41-4DD7-9585-19234AB4297F}"/>
    <cellStyle name="Normal 5 4 3 5" xfId="19850" xr:uid="{9DE418FF-9E3E-425D-B80E-B0FFE663107E}"/>
    <cellStyle name="Normal 5 4 3_Act input CF" xfId="19851" xr:uid="{209CE476-4F85-4EBC-92CC-9B94A5DC9DE6}"/>
    <cellStyle name="Normal 5 4 4" xfId="19852" xr:uid="{4E17AC7B-5877-49A5-8DB4-17AB898C2BA8}"/>
    <cellStyle name="Normal 5 4 4 2" xfId="19853" xr:uid="{ACBD1A89-B59C-431F-AEC2-E011F3AEF91A}"/>
    <cellStyle name="Normal 5 4 4 2 2" xfId="19854" xr:uid="{BF395B52-EBDC-4774-BD74-E87FDDFB2B6F}"/>
    <cellStyle name="Normal 5 4 4 2 3" xfId="19855" xr:uid="{A875E872-565F-478D-BBE0-6B75AC586E25}"/>
    <cellStyle name="Normal 5 4 4 2_ACT_NIBD EQ" xfId="19856" xr:uid="{5FE1F03E-A6C4-4608-AB64-4701DE611135}"/>
    <cellStyle name="Normal 5 4 4 3" xfId="19857" xr:uid="{1F91AFB9-287E-4B29-B06C-BAA1DC1A044B}"/>
    <cellStyle name="Normal 5 4 4 4" xfId="19858" xr:uid="{C5E9D8D5-E519-4E29-A163-D04F3BAD09AD}"/>
    <cellStyle name="Normal 5 4 4 5" xfId="19859" xr:uid="{9DAFB1BB-BA61-4D35-82E9-B91397A6C2E0}"/>
    <cellStyle name="Normal 5 4 4_Act input CF" xfId="19860" xr:uid="{49E116E4-83D8-468A-94F4-B404C8DB4FF7}"/>
    <cellStyle name="Normal 5 4 5" xfId="19861" xr:uid="{9E3AFC43-8BFD-44E1-A53A-A600E2AD41E4}"/>
    <cellStyle name="Normal 5 4 5 2" xfId="19862" xr:uid="{94D3E52F-5DB2-4DCC-968D-C21BFAB81B2D}"/>
    <cellStyle name="Normal 5 4 5 3" xfId="19863" xr:uid="{58B59A47-CE9B-4068-A805-FA02910E3B15}"/>
    <cellStyle name="Normal 5 4 5_ACT_NIBD EQ" xfId="19864" xr:uid="{8F96D007-9E2A-4803-AA09-1691A5D49E44}"/>
    <cellStyle name="Normal 5 4 6" xfId="19865" xr:uid="{4CE89BD3-FEC3-4EB7-9D11-2600830FE4AA}"/>
    <cellStyle name="Normal 5 4 7" xfId="19866" xr:uid="{AD48B12D-2D7B-44D5-AB91-C24786DCAE27}"/>
    <cellStyle name="Normal 5 4 8" xfId="19867" xr:uid="{033BDBD6-8A9E-495B-A45B-7A030C7AA355}"/>
    <cellStyle name="Normal 5 4_Act input CF" xfId="19868" xr:uid="{DAFA5322-E14A-41BB-AB15-7C40E3AEB31C}"/>
    <cellStyle name="Normal 5 5" xfId="19869" xr:uid="{B9CF0610-3000-4EC0-8DB8-EED4003108F4}"/>
    <cellStyle name="Normal 5 5 2" xfId="19870" xr:uid="{1D837A5D-23AF-4788-A3B9-650E276B6B81}"/>
    <cellStyle name="Normal 5 5 2 2" xfId="19871" xr:uid="{AE8FE90B-E189-4AEC-BDD1-8AC7626000B2}"/>
    <cellStyle name="Normal 5 5 2 2 2" xfId="19872" xr:uid="{472FDF60-2BD1-402B-9B3A-A47A05AE69EA}"/>
    <cellStyle name="Normal 5 5 2 2 3" xfId="19873" xr:uid="{56E68DC4-9E42-4E99-A829-2AA65A353F59}"/>
    <cellStyle name="Normal 5 5 2 2_ACT_NIBD EQ" xfId="19874" xr:uid="{7932330C-6B5F-40D0-A7D6-9392A80FCFC8}"/>
    <cellStyle name="Normal 5 5 2 3" xfId="19875" xr:uid="{0FA33007-A735-4746-8FFC-E021E623C4EE}"/>
    <cellStyle name="Normal 5 5 2 4" xfId="19876" xr:uid="{4D5F814B-A462-42A2-8C31-3F9854053408}"/>
    <cellStyle name="Normal 5 5 2 5" xfId="19877" xr:uid="{55601910-D3DC-4870-B51C-F47216283F4D}"/>
    <cellStyle name="Normal 5 5 2_Act input CF" xfId="19878" xr:uid="{25311191-D7E6-464F-AA66-1AC730C14829}"/>
    <cellStyle name="Normal 5 5 3" xfId="19879" xr:uid="{FEB03B13-03AB-43B1-8BE7-4A48D834B03F}"/>
    <cellStyle name="Normal 5 5 3 2" xfId="19880" xr:uid="{0D915971-3103-498D-9576-E6822F836FFE}"/>
    <cellStyle name="Normal 5 5 3 2 2" xfId="19881" xr:uid="{77B0873B-0139-42FD-A170-665C13C014FD}"/>
    <cellStyle name="Normal 5 5 3 2 3" xfId="19882" xr:uid="{CD29D36F-9812-4E5B-9A22-6089B5105D0E}"/>
    <cellStyle name="Normal 5 5 3 2_ACT_NIBD EQ" xfId="19883" xr:uid="{549E2C03-F69E-48B0-B9D6-D8EDCF7ADF83}"/>
    <cellStyle name="Normal 5 5 3 3" xfId="19884" xr:uid="{F4136590-49FE-4675-BCAD-CF70CD095DA6}"/>
    <cellStyle name="Normal 5 5 3 4" xfId="19885" xr:uid="{32E18FDC-A265-4609-B836-51A69505E1C1}"/>
    <cellStyle name="Normal 5 5 3 5" xfId="19886" xr:uid="{CB1CFE2E-680A-4F72-B5B6-A71B3CA7043B}"/>
    <cellStyle name="Normal 5 5 3_Act input CF" xfId="19887" xr:uid="{C17D70BF-FCEC-45DA-8D7D-56CE43A1E694}"/>
    <cellStyle name="Normal 5 5 4" xfId="19888" xr:uid="{B58BE159-F994-4667-82B7-A3A9C4E1D865}"/>
    <cellStyle name="Normal 5 5 4 2" xfId="19889" xr:uid="{381BAB18-BF39-4922-8DA3-8C39D30E55B1}"/>
    <cellStyle name="Normal 5 5 4 3" xfId="19890" xr:uid="{6E4F1459-50D8-4487-89E3-5F27A0814455}"/>
    <cellStyle name="Normal 5 5 4_ACT_NIBD EQ" xfId="19891" xr:uid="{5C79ECEB-D638-4661-9EC9-1D36EB241D83}"/>
    <cellStyle name="Normal 5 5 5" xfId="19892" xr:uid="{B034BDC0-AA9C-4E0C-AD61-59983B6F2FAF}"/>
    <cellStyle name="Normal 5 5 6" xfId="19893" xr:uid="{90C5989E-8077-4AAA-8CE5-877CF34035CD}"/>
    <cellStyle name="Normal 5 5 7" xfId="19894" xr:uid="{3F2C1A26-40E4-4E64-92E7-BC3F6EA5CEFE}"/>
    <cellStyle name="Normal 5 5_Act input CF" xfId="19895" xr:uid="{BA681C50-06FE-47B1-BE87-E7F0D735AF57}"/>
    <cellStyle name="Normal 5 6" xfId="19896" xr:uid="{C92A7D83-6AB8-4F40-B733-1157183495DE}"/>
    <cellStyle name="Normal 5 6 2" xfId="19897" xr:uid="{E5EF9456-B021-41A4-9FB8-D503060066A4}"/>
    <cellStyle name="Normal 5 6 2 2" xfId="19898" xr:uid="{905C097A-BAED-4968-887E-8BB267653DAC}"/>
    <cellStyle name="Normal 5 6 2 2 2" xfId="19899" xr:uid="{9FD60066-FFD8-452D-9A7A-E6FC9FEBA8E7}"/>
    <cellStyle name="Normal 5 6 2 2 3" xfId="19900" xr:uid="{A5EC18AA-590C-4EA0-B10B-E045852A18F9}"/>
    <cellStyle name="Normal 5 6 2 2_ACT_NIBD EQ" xfId="19901" xr:uid="{C2FD6DA5-277D-48D0-B684-CBCC87298CFE}"/>
    <cellStyle name="Normal 5 6 2 3" xfId="19902" xr:uid="{18CC2653-EAB0-4472-A593-A3A21BEFD04B}"/>
    <cellStyle name="Normal 5 6 2 4" xfId="19903" xr:uid="{2ED58EBE-716B-470D-B3CA-C8BD18E87C24}"/>
    <cellStyle name="Normal 5 6 2 5" xfId="19904" xr:uid="{60D03A74-F5A5-4886-AF4A-0BEFCF410979}"/>
    <cellStyle name="Normal 5 6 2_Act input CF" xfId="19905" xr:uid="{2305A7D2-22B9-49B2-BFF0-D1746E394AD0}"/>
    <cellStyle name="Normal 5 6 3" xfId="19906" xr:uid="{6D51441C-59A5-49BC-A2E2-F021F4106781}"/>
    <cellStyle name="Normal 5 6 3 2" xfId="19907" xr:uid="{02BC92CB-9DEC-4611-A3D8-71BEBFF623CE}"/>
    <cellStyle name="Normal 5 6 3 2 2" xfId="19908" xr:uid="{0464CB88-3690-484C-B026-E3D5FEBF8235}"/>
    <cellStyle name="Normal 5 6 3 2 3" xfId="19909" xr:uid="{010236C7-B552-4DE7-A782-1555E149E5BB}"/>
    <cellStyle name="Normal 5 6 3 2_ACT_NIBD EQ" xfId="19910" xr:uid="{2A770509-9A8C-41E7-9FE2-E8F9AD701FF7}"/>
    <cellStyle name="Normal 5 6 3 3" xfId="19911" xr:uid="{EEF3F9A9-95EA-402F-94EB-814785B2A979}"/>
    <cellStyle name="Normal 5 6 3 4" xfId="19912" xr:uid="{A1550A23-A8AC-4261-A64D-8B24C4124237}"/>
    <cellStyle name="Normal 5 6 3 5" xfId="19913" xr:uid="{F229424F-A8A2-48BE-8CE0-2D2A3D87CA5B}"/>
    <cellStyle name="Normal 5 6 3_Act input CF" xfId="19914" xr:uid="{06F1F14A-08E0-4AF8-BC11-91D68200B081}"/>
    <cellStyle name="Normal 5 6 4" xfId="19915" xr:uid="{8A8FD02F-EFDB-40C0-834E-1018F7ADC2DB}"/>
    <cellStyle name="Normal 5 6 4 2" xfId="19916" xr:uid="{855E8593-809A-4338-901E-0A8A12F91919}"/>
    <cellStyle name="Normal 5 6 4 3" xfId="19917" xr:uid="{6699E651-0451-4D0E-97A0-8444ADFE5F5E}"/>
    <cellStyle name="Normal 5 6 4_ACT_NIBD EQ" xfId="19918" xr:uid="{4BDAFF87-0A17-4B19-B06C-53E990803A26}"/>
    <cellStyle name="Normal 5 6 5" xfId="19919" xr:uid="{80EF562D-9A54-4E01-AC0B-A599E0EFBAFC}"/>
    <cellStyle name="Normal 5 6 6" xfId="19920" xr:uid="{CF95F5B2-5851-4064-AFAE-8D9C99483ECA}"/>
    <cellStyle name="Normal 5 6 7" xfId="19921" xr:uid="{98EC42FC-9841-41AA-AF24-B431AFBCC08A}"/>
    <cellStyle name="Normal 5 6_Act input CF" xfId="19922" xr:uid="{BD211FAC-29FA-4875-8445-D731D46EF303}"/>
    <cellStyle name="Normal 5 7" xfId="19923" xr:uid="{1418F09F-A5F7-45F4-9EBC-2E9383F929B8}"/>
    <cellStyle name="Normal 5 7 2" xfId="19924" xr:uid="{ACCFA3F9-CF2E-480C-991D-D2EE5925AF97}"/>
    <cellStyle name="Normal 5 7 2 2" xfId="19925" xr:uid="{11E2558F-B22F-4EC3-9D0A-C8B6B00D101F}"/>
    <cellStyle name="Normal 5 7 2 2 2" xfId="19926" xr:uid="{FE3E18DB-0D51-435D-A7A7-0F53459F4FE2}"/>
    <cellStyle name="Normal 5 7 2 2 3" xfId="19927" xr:uid="{1571C3F4-9C56-4B06-A115-CE8E1E3DE696}"/>
    <cellStyle name="Normal 5 7 2 2_ACT_NIBD EQ" xfId="19928" xr:uid="{30464DF6-3615-416B-B743-6602E7203277}"/>
    <cellStyle name="Normal 5 7 2 3" xfId="19929" xr:uid="{8AA2F582-A87B-4B30-98B7-6AD3A19C29FF}"/>
    <cellStyle name="Normal 5 7 2 4" xfId="19930" xr:uid="{5AD31CC3-28B8-4748-96DE-52CF8A5E244A}"/>
    <cellStyle name="Normal 5 7 2 5" xfId="19931" xr:uid="{E0287A7B-CDE8-4DAA-8448-3583E64AB3AE}"/>
    <cellStyle name="Normal 5 7 2_Act input CF" xfId="19932" xr:uid="{D80F88EF-D233-4F8D-8F28-A571BBAFEE94}"/>
    <cellStyle name="Normal 5 7 3" xfId="19933" xr:uid="{0B494C5A-376A-4A95-851F-A0671801E4B1}"/>
    <cellStyle name="Normal 5 7 3 2" xfId="19934" xr:uid="{8E6BCD9B-1EAB-42FA-BAD6-3535BEC5353C}"/>
    <cellStyle name="Normal 5 7 3 2 2" xfId="19935" xr:uid="{3BA77436-F41B-4C50-B678-2FDBD98A8A5B}"/>
    <cellStyle name="Normal 5 7 3 2 3" xfId="19936" xr:uid="{00EA87C1-DACF-4FB6-9160-3F822AB3903B}"/>
    <cellStyle name="Normal 5 7 3 2_ACT_NIBD EQ" xfId="19937" xr:uid="{C9542B18-4F99-458B-B3EB-91CE181F85F4}"/>
    <cellStyle name="Normal 5 7 3 3" xfId="19938" xr:uid="{884BD1A4-ECB6-488E-93A4-F7F46ED3C18B}"/>
    <cellStyle name="Normal 5 7 3 4" xfId="19939" xr:uid="{9BDF2131-1FC6-45B2-A9A1-2C68D2D95E2C}"/>
    <cellStyle name="Normal 5 7 3 5" xfId="19940" xr:uid="{95CE167C-8786-4BA1-888D-C17C8B241F0E}"/>
    <cellStyle name="Normal 5 7 3_Act input CF" xfId="19941" xr:uid="{91D45579-90C0-4B59-A77E-A7E157427665}"/>
    <cellStyle name="Normal 5 7 4" xfId="19942" xr:uid="{1BECB3AA-A845-4F91-AFB5-35A4E32167C6}"/>
    <cellStyle name="Normal 5 7 4 2" xfId="19943" xr:uid="{04A4BA6D-3A15-4591-9128-46698F32B6B4}"/>
    <cellStyle name="Normal 5 7 4 3" xfId="19944" xr:uid="{22966A54-0B29-4C48-9BA0-2CFF82BFF8CE}"/>
    <cellStyle name="Normal 5 7 4_ACT_NIBD EQ" xfId="19945" xr:uid="{A534856D-F495-41D6-8F63-FE2558B5559D}"/>
    <cellStyle name="Normal 5 7 5" xfId="19946" xr:uid="{2A9F95C0-9F9D-44F8-8E5A-89E9E9C73B38}"/>
    <cellStyle name="Normal 5 7 6" xfId="19947" xr:uid="{68979E30-B22A-408B-AE48-BC0D2F8C8849}"/>
    <cellStyle name="Normal 5 7 7" xfId="19948" xr:uid="{CE4C2C81-3FCC-477A-B57E-07D0BC53D9F8}"/>
    <cellStyle name="Normal 5 7_Act input CF" xfId="19949" xr:uid="{A738858F-76D6-4360-8433-26DB22D8BCC3}"/>
    <cellStyle name="Normal 5 8" xfId="19950" xr:uid="{235112EB-49B2-4319-B248-E3CBCDAC00F7}"/>
    <cellStyle name="Normal 5 8 2" xfId="19951" xr:uid="{FDF7CC98-495B-4C5C-8E6D-59A05EC3FBC7}"/>
    <cellStyle name="Normal 5 8 2 2" xfId="19952" xr:uid="{9E3D95F9-CDB7-423A-B48D-66BD0A2B141E}"/>
    <cellStyle name="Normal 5 8 2 3" xfId="19953" xr:uid="{D0B7779D-61EF-4025-A0B1-212FFDB73AFD}"/>
    <cellStyle name="Normal 5 8 2_ACT_NIBD EQ" xfId="19954" xr:uid="{E8A5D62D-0005-4E57-9A29-10E6237B1F67}"/>
    <cellStyle name="Normal 5 8 3" xfId="19955" xr:uid="{C28F34AA-467B-4F1E-862B-080AF8776AFE}"/>
    <cellStyle name="Normal 5 8 4" xfId="19956" xr:uid="{4853CA6C-688B-4C7A-903B-7B07DB4F770C}"/>
    <cellStyle name="Normal 5 8 5" xfId="19957" xr:uid="{576B7786-EDBE-48CA-9860-9A5E12ADAD66}"/>
    <cellStyle name="Normal 5 8_Act input CF" xfId="19958" xr:uid="{85DA764D-D739-4E97-8E4F-673DEA63817F}"/>
    <cellStyle name="Normal 5 9" xfId="19959" xr:uid="{74BBD874-D7AF-47A1-8AF6-5DFF8F35D4A7}"/>
    <cellStyle name="Normal 5 9 2" xfId="19960" xr:uid="{0C910C67-ABB1-4B1A-8486-ECEC27569F08}"/>
    <cellStyle name="Normal 5 9_ACT Segment adj EBITDA" xfId="19961" xr:uid="{EC25960D-CBBA-4CDC-97FC-99D496897503}"/>
    <cellStyle name="Normal 5_Act input CF" xfId="19962" xr:uid="{21671F98-A308-40FD-B94F-374D64CA0D07}"/>
    <cellStyle name="Normal 50" xfId="19963" xr:uid="{19EA556D-F340-43CC-96E2-1ACD6AF4986A}"/>
    <cellStyle name="Normal 50 2" xfId="19964" xr:uid="{D6D15161-CD17-4E61-8342-EFAEB1AD6F68}"/>
    <cellStyle name="Normal 50 2 2" xfId="19965" xr:uid="{947767E9-8C73-48C8-999B-1252885D44F2}"/>
    <cellStyle name="Normal 50 2 3" xfId="19966" xr:uid="{3E02989E-195F-494E-96EB-36E74262BF7C}"/>
    <cellStyle name="Normal 50 2_ACT Segment adj EBITDA" xfId="19967" xr:uid="{11CCBF78-EBDC-45F0-943E-698417D3B486}"/>
    <cellStyle name="Normal 50 3" xfId="19968" xr:uid="{832F292D-4B5E-4714-9CD8-E46F2513B040}"/>
    <cellStyle name="Normal 50 4" xfId="19969" xr:uid="{C938DBF4-F708-484F-8F11-3271A21CC64C}"/>
    <cellStyle name="Normal 50 5" xfId="19970" xr:uid="{12F28C19-B895-473B-9DC9-36A1174CF341}"/>
    <cellStyle name="Normal 50_Act input CF" xfId="19971" xr:uid="{61EADB53-CB62-45F7-B14C-8D9063B64A2D}"/>
    <cellStyle name="Normal 51" xfId="19972" xr:uid="{F499FB6A-9D59-4D2E-AC28-06F4DC8F4C71}"/>
    <cellStyle name="Normal 51 2" xfId="19973" xr:uid="{15414DAC-B160-4C3D-8B54-F3DD9A98E8C7}"/>
    <cellStyle name="Normal 51 2 2" xfId="19974" xr:uid="{DA5FA356-376D-4E38-9219-DFB37B012C98}"/>
    <cellStyle name="Normal 51 2 3" xfId="19975" xr:uid="{083BD209-BB2A-4635-AE02-9207CFDA12C0}"/>
    <cellStyle name="Normal 51 2_ACT Segment adj EBITDA" xfId="19976" xr:uid="{4632FE33-62FE-4996-9EDE-429867611B51}"/>
    <cellStyle name="Normal 51 3" xfId="19977" xr:uid="{DDBF92E7-E950-4AF3-BCC6-121E27FD010D}"/>
    <cellStyle name="Normal 51 4" xfId="19978" xr:uid="{179A6AA6-B690-45C9-B9F9-9FC62B25EFD0}"/>
    <cellStyle name="Normal 51 5" xfId="19979" xr:uid="{85E124C2-5F05-42F5-ABBB-A87EF9474F5F}"/>
    <cellStyle name="Normal 51_Act input CF" xfId="19980" xr:uid="{92EB29D7-7242-4322-B85E-F43BB7DDE32D}"/>
    <cellStyle name="Normal 52" xfId="19981" xr:uid="{95FB4E8A-C758-47AB-897F-70D28365E506}"/>
    <cellStyle name="Normal 52 2" xfId="19982" xr:uid="{BEBE5FB5-FC40-481A-8F93-46CF6432E78E}"/>
    <cellStyle name="Normal 52 2 2" xfId="19983" xr:uid="{AB220866-7829-4E4A-A106-5B8D08D61B88}"/>
    <cellStyle name="Normal 52 2 3" xfId="19984" xr:uid="{720D5C8A-6FF6-4812-9295-7D484189FD0E}"/>
    <cellStyle name="Normal 52 2_ACT Segment adj EBITDA" xfId="19985" xr:uid="{71C9959F-7537-4AD1-B3D9-CCE23B2C8049}"/>
    <cellStyle name="Normal 52 3" xfId="19986" xr:uid="{2911B8B5-2BF1-4D7D-8E09-D67EE81AA239}"/>
    <cellStyle name="Normal 52 4" xfId="19987" xr:uid="{8CFCF944-CA53-4B8B-9476-875CAAFFFA05}"/>
    <cellStyle name="Normal 52 5" xfId="19988" xr:uid="{124EB3F0-D6DA-44B2-8954-399619A812A2}"/>
    <cellStyle name="Normal 52_Act input CF" xfId="19989" xr:uid="{DC5BD751-9F36-496B-B5DD-DC4CA0A47094}"/>
    <cellStyle name="Normal 53" xfId="19990" xr:uid="{8FAAB97D-73E1-4E7D-9681-6D97F74DF63B}"/>
    <cellStyle name="Normal 53 2" xfId="19991" xr:uid="{DC47C3C7-6F06-40AE-B353-6EF586A5B487}"/>
    <cellStyle name="Normal 53 2 2" xfId="19992" xr:uid="{532FEEE8-6F22-44E4-97C1-7F343E91594F}"/>
    <cellStyle name="Normal 53 2 3" xfId="19993" xr:uid="{85DC1949-123C-45CD-955B-18F2AB76C902}"/>
    <cellStyle name="Normal 53 2_ACT Segment adj EBITDA" xfId="19994" xr:uid="{F54B9FEB-7E5B-4784-A25D-6D63439B659D}"/>
    <cellStyle name="Normal 53 3" xfId="19995" xr:uid="{78DD3F35-BCD8-42F4-A8A5-817DDEA69AF7}"/>
    <cellStyle name="Normal 53 4" xfId="19996" xr:uid="{8ECE501D-9BA2-48EA-A9D1-1A57248F0129}"/>
    <cellStyle name="Normal 53_Act input CF" xfId="19997" xr:uid="{E39526F2-2B36-4207-A073-CD335AF5303E}"/>
    <cellStyle name="Normal 54" xfId="19998" xr:uid="{72C85717-5F34-4C65-8507-41A8214DF4ED}"/>
    <cellStyle name="Normal 54 2" xfId="19999" xr:uid="{9D12AA9F-1AE3-4B4C-8C11-0791DF1B2456}"/>
    <cellStyle name="Normal 54 2 2" xfId="20000" xr:uid="{8B3BBBF1-4A54-44F0-9B4C-9ECBEBCC8020}"/>
    <cellStyle name="Normal 54 2 3" xfId="20001" xr:uid="{53FC25BE-2E12-4CCC-A00A-62E124A8395B}"/>
    <cellStyle name="Normal 54 2_ACT Segment adj EBITDA" xfId="20002" xr:uid="{658B2DA3-2EA4-4C22-A38F-A10572097C15}"/>
    <cellStyle name="Normal 54 3" xfId="20003" xr:uid="{EE6909A1-9B8F-4EBA-A8C3-70E2192A51E0}"/>
    <cellStyle name="Normal 54 4" xfId="20004" xr:uid="{E28C11A2-D84D-441D-ACB4-1C7095E6E8B6}"/>
    <cellStyle name="Normal 54_Act input CF" xfId="20005" xr:uid="{7D4A5951-6B98-4259-8C74-A7F18F1D6456}"/>
    <cellStyle name="Normal 55" xfId="20006" xr:uid="{EAFE5655-6D1C-49D5-B2E9-F44742502448}"/>
    <cellStyle name="Normal 55 2" xfId="20007" xr:uid="{7AEA9D08-D791-4CCD-8135-2E05F58F615B}"/>
    <cellStyle name="Normal 55 2 2" xfId="20008" xr:uid="{47EE6CB2-5C77-49B2-AA80-ED4BBE55C585}"/>
    <cellStyle name="Normal 55 2 3" xfId="20009" xr:uid="{B520E7B7-26C0-43D4-98E9-F1A11E19F4EF}"/>
    <cellStyle name="Normal 55 2_ACT Segment adj EBITDA" xfId="20010" xr:uid="{A92B55EF-ED32-4257-BE80-B7FB7248DAF6}"/>
    <cellStyle name="Normal 55 3" xfId="20011" xr:uid="{25AC6E66-5413-467F-BD93-2709DF3D86CB}"/>
    <cellStyle name="Normal 55 4" xfId="20012" xr:uid="{A592E83E-5D21-44B2-A3D2-09DA450934F6}"/>
    <cellStyle name="Normal 55_Act input CF" xfId="20013" xr:uid="{BECD150B-D6B0-477A-A97A-E97D1F385EE5}"/>
    <cellStyle name="Normal 56" xfId="20014" xr:uid="{5DCA4657-D555-4343-8FF0-46DCD6B38B2B}"/>
    <cellStyle name="Normal 56 2" xfId="20015" xr:uid="{D67181FA-D1BA-486E-9B71-F4244028AC71}"/>
    <cellStyle name="Normal 56 2 2" xfId="20016" xr:uid="{AD90D42D-ABE5-43E1-8DDA-1A8378DD260F}"/>
    <cellStyle name="Normal 56 2 3" xfId="20017" xr:uid="{844B5B58-5232-4A52-B395-B715CCBABE65}"/>
    <cellStyle name="Normal 56 2_ACT Segment adj EBITDA" xfId="20018" xr:uid="{3EB3DCAA-1C2B-4DFB-9770-DBD0B7661EE7}"/>
    <cellStyle name="Normal 56 3" xfId="20019" xr:uid="{92553E47-9141-444D-AD12-644A8F9F6E90}"/>
    <cellStyle name="Normal 56 4" xfId="20020" xr:uid="{8C58FDAB-B369-451B-AECA-3A84EA6F12C5}"/>
    <cellStyle name="Normal 56_Act input CF" xfId="20021" xr:uid="{D32BEA6D-1DE3-4033-81C3-BD82BFBB1BBD}"/>
    <cellStyle name="Normal 57" xfId="20022" xr:uid="{1621F388-CAE2-430F-8409-1842AFD88364}"/>
    <cellStyle name="Normal 57 2" xfId="20023" xr:uid="{DE3A8D7D-12BB-4E8B-B7CC-1F10E3FCC2D5}"/>
    <cellStyle name="Normal 57 2 2" xfId="20024" xr:uid="{441FE2DA-1133-4E08-B1E7-51FDCC33C0D6}"/>
    <cellStyle name="Normal 57 2 3" xfId="20025" xr:uid="{BBCC0B16-8E90-4964-AA80-D6853B98F871}"/>
    <cellStyle name="Normal 57 2_ACT Segment adj EBITDA" xfId="20026" xr:uid="{EC43CA28-093C-4B4C-8FAA-40DE9206FDA9}"/>
    <cellStyle name="Normal 57 3" xfId="20027" xr:uid="{CBDA405E-4E68-45A4-A52F-70557C4F6D6E}"/>
    <cellStyle name="Normal 57 4" xfId="20028" xr:uid="{28AA770E-1B5D-4678-BC4A-39A2FF98A5EA}"/>
    <cellStyle name="Normal 57_Act input CF" xfId="20029" xr:uid="{DB612B42-CA6A-4CC1-A3F8-2DE89EA85A50}"/>
    <cellStyle name="Normal 58" xfId="20030" xr:uid="{DED5C78D-4C68-4ABF-9127-DFB8CE173B75}"/>
    <cellStyle name="Normal 58 2" xfId="20031" xr:uid="{BE227FA0-2AD1-47FB-A735-6D01AA8DCDE2}"/>
    <cellStyle name="Normal 58 2 2" xfId="20032" xr:uid="{72183BEB-948E-4D19-8740-B012399D78E6}"/>
    <cellStyle name="Normal 58 2 3" xfId="20033" xr:uid="{4138AF5E-942D-4448-B678-1B64C72E5A0C}"/>
    <cellStyle name="Normal 58 2_ACT Segment adj EBITDA" xfId="20034" xr:uid="{B15CC71A-AFEE-4133-AB70-3487C380E436}"/>
    <cellStyle name="Normal 58 3" xfId="20035" xr:uid="{7BB7421A-CEF0-4F2D-9206-243869EDAE75}"/>
    <cellStyle name="Normal 58 4" xfId="20036" xr:uid="{D2D0B74D-DF1F-4D15-8CA8-A3EDDE053E30}"/>
    <cellStyle name="Normal 58_Act input CF" xfId="20037" xr:uid="{36798A10-5F0B-431D-8BE8-7A0684C627F1}"/>
    <cellStyle name="Normal 59" xfId="20038" xr:uid="{59D21A2B-7AA0-46A9-B8D4-28AA7F8A7464}"/>
    <cellStyle name="Normal 59 2" xfId="20039" xr:uid="{4CBD9ED8-4448-4C38-B2D7-73CD3A284A6B}"/>
    <cellStyle name="Normal 59 2 2" xfId="20040" xr:uid="{BF930103-AABE-43F9-B91C-046185703FCD}"/>
    <cellStyle name="Normal 59 2 3" xfId="20041" xr:uid="{4058C681-6F88-4460-930E-734D5D6CBC4F}"/>
    <cellStyle name="Normal 59 2_ACT Segment adj EBITDA" xfId="20042" xr:uid="{237B47CD-58B0-45C6-B960-C9C26F42EE91}"/>
    <cellStyle name="Normal 59 3" xfId="20043" xr:uid="{92D2ADD5-89CD-4F6F-9F3A-360E6D4FEF16}"/>
    <cellStyle name="Normal 59 4" xfId="20044" xr:uid="{8B53FC8B-1747-4D53-8B62-DFCD531F2242}"/>
    <cellStyle name="Normal 59_Act input CF" xfId="20045" xr:uid="{ED38F2A3-E841-4548-802E-87E06DA44B50}"/>
    <cellStyle name="Normal 6" xfId="20046" xr:uid="{C080FE4B-CDBC-427D-ABA2-E069B8F44734}"/>
    <cellStyle name="Normal 6 2" xfId="20047" xr:uid="{5324BCDC-7817-41DB-B2DE-D018CAF345AA}"/>
    <cellStyle name="Normal 6 2 2" xfId="20048" xr:uid="{B38D309E-6039-431A-B248-C9ED963F084A}"/>
    <cellStyle name="Normal 6 2_ACT Segment adj EBITDA" xfId="20049" xr:uid="{5CEA42B2-2BAE-4113-A7D0-8F83D5AB8A7A}"/>
    <cellStyle name="Normal 6 3" xfId="20050" xr:uid="{0ECE2805-4E94-4E4A-9C76-07C7615B68E8}"/>
    <cellStyle name="Normal 6 3 2" xfId="20051" xr:uid="{2163A037-C54D-410D-87FC-9FAD0EC43631}"/>
    <cellStyle name="Normal 6 3_ACT Segment adj EBITDA" xfId="20052" xr:uid="{C05E1492-AC34-4710-ABD5-40A935DFC129}"/>
    <cellStyle name="Normal 6 4" xfId="20053" xr:uid="{BC9741A7-BA6E-4BD3-AF70-6023E1C11CF7}"/>
    <cellStyle name="Normal 6 4 2" xfId="20054" xr:uid="{8C225468-BF5B-466C-9CA6-D3F734682BF1}"/>
    <cellStyle name="Normal 6 4_ACT Segment adj EBITDA" xfId="20055" xr:uid="{7D8A39AA-94DE-4FD3-9E03-B74DD546BB17}"/>
    <cellStyle name="Normal 6 5" xfId="20056" xr:uid="{232EE362-B4A3-4BDE-9FC9-B06DE724F608}"/>
    <cellStyle name="Normal 6 5 2" xfId="20057" xr:uid="{74BA4747-CB8E-4F49-81CD-DA67396F4BD6}"/>
    <cellStyle name="Normal 6 5_ACT Segment adj EBITDA" xfId="20058" xr:uid="{86952A4C-FEE9-42D9-AF9C-2DD13411CD3A}"/>
    <cellStyle name="Normal 6 6" xfId="20059" xr:uid="{9E71851C-B1E2-43C0-881D-9C2AA0DE1C96}"/>
    <cellStyle name="Normal 6_Act input CF" xfId="20060" xr:uid="{4CB2CE66-B8B6-4FDD-84D5-649DF2A125E4}"/>
    <cellStyle name="Normal 60" xfId="20061" xr:uid="{7F53C98B-69E8-4299-918C-1CE580A20F4D}"/>
    <cellStyle name="Normal 60 2" xfId="20062" xr:uid="{8C74567C-A5DB-47AA-B002-25605B57F92C}"/>
    <cellStyle name="Normal 60 2 2" xfId="20063" xr:uid="{956FEF98-CBE7-46BB-A712-97AF24B64D38}"/>
    <cellStyle name="Normal 60 2 3" xfId="20064" xr:uid="{69166945-1F57-443A-871F-00252D1A6024}"/>
    <cellStyle name="Normal 60 2_ACT Segment adj EBITDA" xfId="20065" xr:uid="{1495F181-5079-4343-AD97-69D8032E6AF9}"/>
    <cellStyle name="Normal 60 3" xfId="20066" xr:uid="{16728F52-96EA-42C3-8FE6-EB39A0F99689}"/>
    <cellStyle name="Normal 60 4" xfId="20067" xr:uid="{0B1FF87B-B9D1-48E8-8270-5575D7BD5CAD}"/>
    <cellStyle name="Normal 60_Act input CF" xfId="20068" xr:uid="{8F06E3AC-1E50-4256-93B0-4F2173FCB803}"/>
    <cellStyle name="Normal 61" xfId="20069" xr:uid="{D1D1E096-7B58-4205-A963-376E4CDE2E62}"/>
    <cellStyle name="Normal 61 2" xfId="20070" xr:uid="{3EA0F17B-7D16-45A7-9AFB-8E0F718BE177}"/>
    <cellStyle name="Normal 61 2 2" xfId="20071" xr:uid="{ACFC0AEB-E10A-4C72-8481-2888ADCE2013}"/>
    <cellStyle name="Normal 61 2 3" xfId="20072" xr:uid="{15CA2D70-EDE8-402D-9D6C-DEC73BFFDF00}"/>
    <cellStyle name="Normal 61 2_ACT Segment adj EBITDA" xfId="20073" xr:uid="{C6E0B147-23DA-45CD-BA55-850F30419554}"/>
    <cellStyle name="Normal 61 3" xfId="20074" xr:uid="{96227D18-E9EB-4675-AFCA-8500F41A5598}"/>
    <cellStyle name="Normal 61 4" xfId="20075" xr:uid="{74A78B3F-7059-4DC0-913F-5A873658E7AF}"/>
    <cellStyle name="Normal 61_Act input CF" xfId="20076" xr:uid="{B3715D13-0EDF-429F-9DFA-BD81871C20F4}"/>
    <cellStyle name="Normal 62" xfId="20077" xr:uid="{598604A1-AB29-4C4B-A6CD-C941717F49A5}"/>
    <cellStyle name="Normal 62 2" xfId="20078" xr:uid="{5AFA7916-5FCC-496A-875E-F3BC93262475}"/>
    <cellStyle name="Normal 62 2 2" xfId="20079" xr:uid="{F200951F-E5B3-4AF4-910F-8C1DE38C5D6B}"/>
    <cellStyle name="Normal 62 2 3" xfId="20080" xr:uid="{AA9CE518-1EAA-42BA-AB20-655649C96927}"/>
    <cellStyle name="Normal 62 2_ACT Segment adj EBITDA" xfId="20081" xr:uid="{3286E585-30DB-41A2-BAA5-8EB7EB713295}"/>
    <cellStyle name="Normal 62 3" xfId="20082" xr:uid="{B1270F44-4D52-4DF1-AAA2-B3820A689BD6}"/>
    <cellStyle name="Normal 62 4" xfId="20083" xr:uid="{D9F324B0-60D0-49AB-B432-DAEA383300C5}"/>
    <cellStyle name="Normal 62_Act input CF" xfId="20084" xr:uid="{088544C5-97AA-41E3-801F-49203BF004F4}"/>
    <cellStyle name="Normal 63" xfId="20085" xr:uid="{FA5478C1-4F24-4A3F-8158-BF7B7C9921A4}"/>
    <cellStyle name="Normal 63 2" xfId="20086" xr:uid="{4AA6B9FC-419A-4D84-80F7-C234E3FF58BB}"/>
    <cellStyle name="Normal 63 2 2" xfId="20087" xr:uid="{1B41A1A2-1CF4-4A41-A12E-B75936E93C00}"/>
    <cellStyle name="Normal 63 2 3" xfId="20088" xr:uid="{0E979E66-9431-40E5-BF28-97FC372B0EC5}"/>
    <cellStyle name="Normal 63 2_ACT Segment adj EBITDA" xfId="20089" xr:uid="{A14DEFC9-A900-45D0-8B7D-803D5E082BFC}"/>
    <cellStyle name="Normal 63 3" xfId="20090" xr:uid="{1505701F-2E3E-4CD5-808E-3A010E29E2C8}"/>
    <cellStyle name="Normal 63 4" xfId="20091" xr:uid="{75BD58B6-1920-4D06-B1DE-DB5343E3351B}"/>
    <cellStyle name="Normal 63_Act input CF" xfId="20092" xr:uid="{E3C26F22-1E85-4E4E-BD76-17072E2148AB}"/>
    <cellStyle name="Normal 64" xfId="20093" xr:uid="{414FA785-BD1F-4766-9054-2B892B38B057}"/>
    <cellStyle name="Normal 64 2" xfId="20094" xr:uid="{B3846320-0F11-4464-A970-7EC72F7B9792}"/>
    <cellStyle name="Normal 64 2 2" xfId="20095" xr:uid="{59AA7E54-EC78-41F2-8735-D0C914AF5B38}"/>
    <cellStyle name="Normal 64 2 3" xfId="20096" xr:uid="{B68F11D6-E09D-45AB-A721-348A08D31CE3}"/>
    <cellStyle name="Normal 64 2_ACT Segment adj EBITDA" xfId="20097" xr:uid="{FBCDC2F9-B427-40A2-B94A-465873D3965F}"/>
    <cellStyle name="Normal 64 3" xfId="20098" xr:uid="{46C4D8E3-F971-422A-8546-8F3C33DD329E}"/>
    <cellStyle name="Normal 64 4" xfId="20099" xr:uid="{77896E9A-E3B9-4885-BB09-578E4E6B493A}"/>
    <cellStyle name="Normal 64_Act input CF" xfId="20100" xr:uid="{C78CAF67-2CC7-4CBF-AC4D-DA40AECAC9DA}"/>
    <cellStyle name="Normal 65" xfId="20101" xr:uid="{04DAE573-4D4E-42D8-B48E-87551A3F6261}"/>
    <cellStyle name="Normal 65 2" xfId="20102" xr:uid="{AFFA7729-B7B7-4C21-9E33-B899A5A4F5D5}"/>
    <cellStyle name="Normal 65 2 2" xfId="20103" xr:uid="{2ACFCBED-6EBF-491C-A5AA-DB81518114B6}"/>
    <cellStyle name="Normal 65 2 3" xfId="20104" xr:uid="{952B73D9-DCFB-4E98-AE4E-8369A104F1AB}"/>
    <cellStyle name="Normal 65 2_ACT Segment adj EBITDA" xfId="20105" xr:uid="{A2046EEB-459F-4542-B847-C0D8C900C24B}"/>
    <cellStyle name="Normal 65 3" xfId="20106" xr:uid="{D2088FDD-9BDF-4705-9717-F6E91592DB74}"/>
    <cellStyle name="Normal 65 4" xfId="20107" xr:uid="{1ACC3062-BFD5-49C6-95EF-301571311D4C}"/>
    <cellStyle name="Normal 65_Act input CF" xfId="20108" xr:uid="{994B8B8C-F5D8-4DFB-89A3-D87B69BFB197}"/>
    <cellStyle name="Normal 66" xfId="20109" xr:uid="{20A386A0-DFCF-4E94-B2B3-BE1E0A0801D0}"/>
    <cellStyle name="Normal 66 2" xfId="20110" xr:uid="{76DE9165-FAD5-43C4-A71A-223DE2658735}"/>
    <cellStyle name="Normal 66 2 2" xfId="20111" xr:uid="{EC0DBBFD-E4E8-49E4-9F59-0FDECAFC7F8E}"/>
    <cellStyle name="Normal 66 2 3" xfId="20112" xr:uid="{84B10E43-BE5A-4295-9A30-0E352AC545AD}"/>
    <cellStyle name="Normal 66 2_ACT Segment adj EBITDA" xfId="20113" xr:uid="{60E2366A-07CE-414B-BC24-9D4D69018A72}"/>
    <cellStyle name="Normal 66 3" xfId="20114" xr:uid="{1196A9C4-7C3B-405A-AB63-14EE9E878A54}"/>
    <cellStyle name="Normal 66 4" xfId="20115" xr:uid="{DA1812A3-FAEA-40EF-93D4-9307C00B0945}"/>
    <cellStyle name="Normal 66_Act input CF" xfId="20116" xr:uid="{080C5BBE-3BA2-4424-A58C-FFCBB93F2748}"/>
    <cellStyle name="Normal 67" xfId="20117" xr:uid="{E3F7EFF4-B4DB-4B0A-93E5-DB37B450AD7B}"/>
    <cellStyle name="Normal 67 2" xfId="20118" xr:uid="{90C23759-C5C8-488A-AA9E-8B8964330192}"/>
    <cellStyle name="Normal 67 2 2" xfId="20119" xr:uid="{AA57CE74-E314-4A4D-8533-8CD0FD7CB4CB}"/>
    <cellStyle name="Normal 67 2 3" xfId="20120" xr:uid="{7F6DD89B-1130-4EA5-8C8B-CBB1865B5899}"/>
    <cellStyle name="Normal 67 2_ACT Segment adj EBITDA" xfId="20121" xr:uid="{8B4DB259-9B80-4E83-BC8E-3165546B7BE2}"/>
    <cellStyle name="Normal 67 3" xfId="20122" xr:uid="{5AB31D50-A5CE-48EC-9A1A-0A4639F3CB79}"/>
    <cellStyle name="Normal 67 4" xfId="20123" xr:uid="{1EFA1B07-3D01-4F86-A1AC-314D68EFEB1C}"/>
    <cellStyle name="Normal 67_Act input CF" xfId="20124" xr:uid="{38A66457-F4A9-444C-A877-FBB6B5EFF263}"/>
    <cellStyle name="Normal 68" xfId="20125" xr:uid="{57B25D44-9661-4676-AD3F-FA8D859E2280}"/>
    <cellStyle name="Normal 68 2" xfId="20126" xr:uid="{DA850084-3A1D-423E-9024-40C197A18B8B}"/>
    <cellStyle name="Normal 68 2 2" xfId="20127" xr:uid="{DE62DA2F-BEDB-4E89-BB2A-0214048310EA}"/>
    <cellStyle name="Normal 68 2 3" xfId="20128" xr:uid="{F4775E07-B20F-4BFD-B242-0567E6DABEED}"/>
    <cellStyle name="Normal 68 2_ACT Segment adj EBITDA" xfId="20129" xr:uid="{4F23A5E9-00F4-4703-A9B3-7F94E2460860}"/>
    <cellStyle name="Normal 68 3" xfId="20130" xr:uid="{07FBF602-FB68-4F10-81C8-2BE450FF28D0}"/>
    <cellStyle name="Normal 68 4" xfId="20131" xr:uid="{A372C40A-BC45-4F99-BE9A-482DB5161D05}"/>
    <cellStyle name="Normal 68_Act input CF" xfId="20132" xr:uid="{9468C15B-1DFF-4FC4-80BE-7C37E6F555A3}"/>
    <cellStyle name="Normal 69" xfId="20133" xr:uid="{1802B479-6A67-47DF-9322-CB6743E7955E}"/>
    <cellStyle name="Normal 69 2" xfId="20134" xr:uid="{7DDF55B6-EF9B-4C80-9F03-CCB817DF2CEE}"/>
    <cellStyle name="Normal 69 2 2" xfId="20135" xr:uid="{72AA8159-8116-49B8-8DE7-C9AA46C497EF}"/>
    <cellStyle name="Normal 69 2 3" xfId="20136" xr:uid="{7C799053-831C-4F40-AAB5-010A9DEA5774}"/>
    <cellStyle name="Normal 69 2_ACT Segment adj EBITDA" xfId="20137" xr:uid="{A709F8EE-3509-40E4-99E3-F6D6870C25B3}"/>
    <cellStyle name="Normal 69 3" xfId="20138" xr:uid="{5F557C0A-456E-41DF-A863-57B9C2C6D9B8}"/>
    <cellStyle name="Normal 69 4" xfId="20139" xr:uid="{6FB2A459-AB3A-4C05-AACF-888CA327A822}"/>
    <cellStyle name="Normal 69_Act input CF" xfId="20140" xr:uid="{609E5F04-8B1B-4D5B-A10C-91538A7C978B}"/>
    <cellStyle name="Normal 7" xfId="20141" xr:uid="{489910FB-F91D-47CD-925C-4CC896CF2A0F}"/>
    <cellStyle name="Normal 7 10" xfId="20142" xr:uid="{1BE605A6-7834-4FB9-AFCB-743DEB36096C}"/>
    <cellStyle name="Normal 7 10 2" xfId="20143" xr:uid="{F60895A9-12CA-462E-8CBC-2F0514CA4D12}"/>
    <cellStyle name="Normal 7 10_ACT Segment adj EBITDA" xfId="20144" xr:uid="{B970A5D5-BAC3-4624-9373-DD5B6E488521}"/>
    <cellStyle name="Normal 7 11" xfId="20145" xr:uid="{BA736667-F25F-4ECD-A40E-83B8BC6A3AD5}"/>
    <cellStyle name="Normal 7 11 2" xfId="20146" xr:uid="{51222B12-3838-4053-8D2A-589BC89E62EB}"/>
    <cellStyle name="Normal 7 11 2 2" xfId="20147" xr:uid="{D06F337B-F8EC-41B7-9EF3-50B155B5A64D}"/>
    <cellStyle name="Normal 7 11 2 3" xfId="20148" xr:uid="{A502D79E-F21D-4CA5-80C0-BDE30D590CF6}"/>
    <cellStyle name="Normal 7 11 2_ACT_NIBD EQ" xfId="20149" xr:uid="{20087CAC-9F42-42E9-B9DA-43EC1DDC55E2}"/>
    <cellStyle name="Normal 7 11 3" xfId="20150" xr:uid="{2B0FCBA1-9D11-4B4B-AF8A-E21A68A2FD86}"/>
    <cellStyle name="Normal 7 11 4" xfId="20151" xr:uid="{83B67598-518F-43A0-AB21-20A8A73584A1}"/>
    <cellStyle name="Normal 7 11 5" xfId="20152" xr:uid="{0DB41CA8-F834-4AE1-B7ED-3E6C2B855CF9}"/>
    <cellStyle name="Normal 7 11_Act input CF" xfId="20153" xr:uid="{99375B29-62F6-4A97-91D5-3D772CDA83BB}"/>
    <cellStyle name="Normal 7 12" xfId="20154" xr:uid="{CADA51B7-4DD0-4CCB-95A2-926D00758BC7}"/>
    <cellStyle name="Normal 7 12 2" xfId="20155" xr:uid="{9F82514A-E689-4DD2-95E4-56792C720670}"/>
    <cellStyle name="Normal 7 12 3" xfId="20156" xr:uid="{B7FD5D7D-D725-4FE8-8AF2-6926ECB2F7B3}"/>
    <cellStyle name="Normal 7 12_ACT Segment adj EBITDA" xfId="20157" xr:uid="{A49F182C-4F76-4C7F-B8D5-F13A495D3B04}"/>
    <cellStyle name="Normal 7 13" xfId="20158" xr:uid="{8C90C6ED-EAD7-4105-8841-B44178B68793}"/>
    <cellStyle name="Normal 7 14" xfId="20159" xr:uid="{7076520C-1503-4770-B65E-0AC2D012E5FF}"/>
    <cellStyle name="Normal 7 15" xfId="20160" xr:uid="{72FF92AA-82C1-4964-B31D-F59442BA9815}"/>
    <cellStyle name="Normal 7 16" xfId="20161" xr:uid="{5F4E59B0-4246-4441-A281-7EDCDD0162E8}"/>
    <cellStyle name="Normal 7 2" xfId="20162" xr:uid="{66847A7C-775F-4CDE-AD8D-1C83D5B85EEB}"/>
    <cellStyle name="Normal 7 2 10" xfId="20163" xr:uid="{4C0DA5B3-C621-479A-A148-4BE112C5D9D0}"/>
    <cellStyle name="Normal 7 2 2" xfId="20164" xr:uid="{3EAA0AE7-D419-4626-8C79-D776A11FD96C}"/>
    <cellStyle name="Normal 7 2 2 2" xfId="20165" xr:uid="{7E88EB67-06AA-4493-A4E6-93BDB7E92D60}"/>
    <cellStyle name="Normal 7 2 2 2 2" xfId="20166" xr:uid="{FD43BEF7-1BCC-40EC-A75D-A18A02601C01}"/>
    <cellStyle name="Normal 7 2 2 2 2 2" xfId="20167" xr:uid="{5E679028-8F4E-4396-97D8-8A01B3A14697}"/>
    <cellStyle name="Normal 7 2 2 2 2 2 2" xfId="20168" xr:uid="{5510DA0B-6FDF-487F-8550-CA9E051A4F65}"/>
    <cellStyle name="Normal 7 2 2 2 2 2 2 2" xfId="20169" xr:uid="{0FDBA313-58EF-4BEE-85C1-24F27DB88D10}"/>
    <cellStyle name="Normal 7 2 2 2 2 2 2 3" xfId="20170" xr:uid="{0BE6322F-70AE-4377-AD8A-23CE26A6C9F4}"/>
    <cellStyle name="Normal 7 2 2 2 2 2 2_ACT_NIBD EQ" xfId="20171" xr:uid="{7C0B3736-D3E2-4686-89A0-3921F4E2BA96}"/>
    <cellStyle name="Normal 7 2 2 2 2 2 3" xfId="20172" xr:uid="{AE1ECAB1-418D-441A-A0A4-E76702EDD1AB}"/>
    <cellStyle name="Normal 7 2 2 2 2 2 4" xfId="20173" xr:uid="{48735582-8D2C-415B-9656-2288457DBE76}"/>
    <cellStyle name="Normal 7 2 2 2 2 2 5" xfId="20174" xr:uid="{FAB1AE3C-47C9-4435-A79A-5CD365155B9E}"/>
    <cellStyle name="Normal 7 2 2 2 2 2_Act input CF" xfId="20175" xr:uid="{6A1DB6AA-72CD-460C-9F1E-16873A48BC87}"/>
    <cellStyle name="Normal 7 2 2 2 2 3" xfId="20176" xr:uid="{56157107-D487-4E19-92CE-0E8FFF23B175}"/>
    <cellStyle name="Normal 7 2 2 2 2 3 2" xfId="20177" xr:uid="{E57AE32C-D919-4117-8186-EF10A484918E}"/>
    <cellStyle name="Normal 7 2 2 2 2 3 2 2" xfId="20178" xr:uid="{5992055C-466D-4E34-936B-8E2BE49F2407}"/>
    <cellStyle name="Normal 7 2 2 2 2 3 2 3" xfId="20179" xr:uid="{0FAB20A9-D05C-4229-88A5-44855B86044D}"/>
    <cellStyle name="Normal 7 2 2 2 2 3 2_ACT_NIBD EQ" xfId="20180" xr:uid="{0B45F069-4293-4C09-88EA-CB77752413D9}"/>
    <cellStyle name="Normal 7 2 2 2 2 3 3" xfId="20181" xr:uid="{2703FBC3-59EA-47C8-87BD-80E6FEA9DE69}"/>
    <cellStyle name="Normal 7 2 2 2 2 3 4" xfId="20182" xr:uid="{E13E215C-DBAD-4188-A078-F6D95045EE4F}"/>
    <cellStyle name="Normal 7 2 2 2 2 3 5" xfId="20183" xr:uid="{ECE5BA02-AE8F-4896-8AD6-99095A5BD6C7}"/>
    <cellStyle name="Normal 7 2 2 2 2 3_Act input CF" xfId="20184" xr:uid="{5D303C78-C588-4F8B-B011-79A89B2E75DB}"/>
    <cellStyle name="Normal 7 2 2 2 2 4" xfId="20185" xr:uid="{440B1B83-1015-4FBA-9E16-DB1ACE8A22FC}"/>
    <cellStyle name="Normal 7 2 2 2 2 4 2" xfId="20186" xr:uid="{0D824DD4-9431-4E09-B8CB-C9B1EFC01F8B}"/>
    <cellStyle name="Normal 7 2 2 2 2 4 3" xfId="20187" xr:uid="{F709C414-5B3B-40D6-9B8D-91388C06F918}"/>
    <cellStyle name="Normal 7 2 2 2 2 4_ACT_NIBD EQ" xfId="20188" xr:uid="{71E4D01C-78BD-46CE-A4F8-89C6325FBE57}"/>
    <cellStyle name="Normal 7 2 2 2 2 5" xfId="20189" xr:uid="{8B871E97-F19E-4D60-8122-819BBE34A4D5}"/>
    <cellStyle name="Normal 7 2 2 2 2 6" xfId="20190" xr:uid="{AE0D31A7-33FC-4AE9-AE3A-3297BF2FF175}"/>
    <cellStyle name="Normal 7 2 2 2 2 7" xfId="20191" xr:uid="{4B91E21F-5D94-462C-A8E9-292C347E9D4E}"/>
    <cellStyle name="Normal 7 2 2 2 2_Act input CF" xfId="20192" xr:uid="{78404418-951C-4195-9F27-D1360A2C7402}"/>
    <cellStyle name="Normal 7 2 2 2 3" xfId="20193" xr:uid="{F66985B6-3453-4BC8-9B80-CB607AD979C9}"/>
    <cellStyle name="Normal 7 2 2 2 3 2" xfId="20194" xr:uid="{9943CAF0-1FAF-4603-BDB6-117EA7E2D782}"/>
    <cellStyle name="Normal 7 2 2 2 3 2 2" xfId="20195" xr:uid="{15500B6F-A1EA-47F0-95B4-BD9C6DA542CC}"/>
    <cellStyle name="Normal 7 2 2 2 3 2 3" xfId="20196" xr:uid="{CEF126B2-F219-4B16-8B9D-1EB99169A1E6}"/>
    <cellStyle name="Normal 7 2 2 2 3 2_ACT_NIBD EQ" xfId="20197" xr:uid="{5AB074C5-95E4-4AE0-AFE4-31A430905BD9}"/>
    <cellStyle name="Normal 7 2 2 2 3 3" xfId="20198" xr:uid="{A276EA3E-83AC-411A-ADB2-9AD9BB8F4B39}"/>
    <cellStyle name="Normal 7 2 2 2 3 4" xfId="20199" xr:uid="{FE7E7740-75B8-44DE-9D5A-A33EA7EF7907}"/>
    <cellStyle name="Normal 7 2 2 2 3 5" xfId="20200" xr:uid="{3EEE672C-0C77-471C-87A6-30EF9EB771CF}"/>
    <cellStyle name="Normal 7 2 2 2 3_Act input CF" xfId="20201" xr:uid="{0B5C4D4E-5A17-49CC-ADB4-89A8A068FFBF}"/>
    <cellStyle name="Normal 7 2 2 2 4" xfId="20202" xr:uid="{2924E412-F4BD-4895-8B26-648829894DB7}"/>
    <cellStyle name="Normal 7 2 2 2 4 2" xfId="20203" xr:uid="{F777BB6A-1F4D-4FD5-B9C8-88C047A6F48F}"/>
    <cellStyle name="Normal 7 2 2 2 4 2 2" xfId="20204" xr:uid="{A5AABA0D-93AC-426D-86AC-83048ED21AED}"/>
    <cellStyle name="Normal 7 2 2 2 4 2 3" xfId="20205" xr:uid="{8F0F50AC-95C9-405A-B8B7-976E8DD23838}"/>
    <cellStyle name="Normal 7 2 2 2 4 2_ACT_NIBD EQ" xfId="20206" xr:uid="{24E1DA9B-36EA-4E29-A3E9-06B728FD7E67}"/>
    <cellStyle name="Normal 7 2 2 2 4 3" xfId="20207" xr:uid="{D93AAAD5-7465-45FB-8EF8-9D5C5723AC64}"/>
    <cellStyle name="Normal 7 2 2 2 4 4" xfId="20208" xr:uid="{B0ED1A9C-63D0-40EE-8B6E-5EFB98E3626E}"/>
    <cellStyle name="Normal 7 2 2 2 4 5" xfId="20209" xr:uid="{9E6B277F-2E0B-44A1-B541-88EE22A23CA1}"/>
    <cellStyle name="Normal 7 2 2 2 4_Act input CF" xfId="20210" xr:uid="{A67E688E-FA34-485C-AA73-8CEA96246E54}"/>
    <cellStyle name="Normal 7 2 2 2 5" xfId="20211" xr:uid="{49A18DEE-29C0-48F0-B734-CA7C46B58302}"/>
    <cellStyle name="Normal 7 2 2 2 5 2" xfId="20212" xr:uid="{90F9851F-BC00-4E16-B75E-11071265F7A7}"/>
    <cellStyle name="Normal 7 2 2 2 5 3" xfId="20213" xr:uid="{4D57DB74-6001-45A7-84E9-2ECE66657DB4}"/>
    <cellStyle name="Normal 7 2 2 2 5_ACT_NIBD EQ" xfId="20214" xr:uid="{C8538F3E-15FA-4D82-A650-328DDE631CA4}"/>
    <cellStyle name="Normal 7 2 2 2 6" xfId="20215" xr:uid="{738C6EDA-4738-4A9C-A283-5221D6E7C349}"/>
    <cellStyle name="Normal 7 2 2 2 7" xfId="20216" xr:uid="{F4899CCC-D9C1-416C-B5DF-64BA24E877BF}"/>
    <cellStyle name="Normal 7 2 2 2 8" xfId="20217" xr:uid="{ACDB8914-E58F-463E-9536-61BD76CDF0E9}"/>
    <cellStyle name="Normal 7 2 2 2_Act input CF" xfId="20218" xr:uid="{12ED28EC-C0B1-4B91-BCBB-CA06CD772F9A}"/>
    <cellStyle name="Normal 7 2 2 3" xfId="20219" xr:uid="{6B539C47-95EA-4208-947E-17AFCD4A165B}"/>
    <cellStyle name="Normal 7 2 2 3 2" xfId="20220" xr:uid="{AEE6329C-00EF-4DBB-BF50-14E3E18228E7}"/>
    <cellStyle name="Normal 7 2 2 3 2 2" xfId="20221" xr:uid="{C0515349-AC75-4C2E-A816-1A53ED303881}"/>
    <cellStyle name="Normal 7 2 2 3 2 2 2" xfId="20222" xr:uid="{CC5223E3-AB62-43BA-B5EE-3CEFAB72BA45}"/>
    <cellStyle name="Normal 7 2 2 3 2 2 3" xfId="20223" xr:uid="{4587D03E-952C-46DA-9F86-8AA36E98E9F3}"/>
    <cellStyle name="Normal 7 2 2 3 2 2_ACT_NIBD EQ" xfId="20224" xr:uid="{A60EC48F-F0E2-46C2-99B9-790916955F7F}"/>
    <cellStyle name="Normal 7 2 2 3 2 3" xfId="20225" xr:uid="{C9701D96-E19E-4678-975A-C5701522D0A2}"/>
    <cellStyle name="Normal 7 2 2 3 2 4" xfId="20226" xr:uid="{34B6A465-2300-456C-8805-50CE27221824}"/>
    <cellStyle name="Normal 7 2 2 3 2 5" xfId="20227" xr:uid="{D4798871-55C9-4055-8FF5-3D7DBE974000}"/>
    <cellStyle name="Normal 7 2 2 3 2_Act input CF" xfId="20228" xr:uid="{1F6AC9D3-CD63-4699-BB95-B63CDF2F9020}"/>
    <cellStyle name="Normal 7 2 2 3 3" xfId="20229" xr:uid="{784C9C89-ECD6-4DFB-A309-437F0BF2B6B5}"/>
    <cellStyle name="Normal 7 2 2 3 3 2" xfId="20230" xr:uid="{4C6011C2-7398-4B31-8061-F9150289454C}"/>
    <cellStyle name="Normal 7 2 2 3 3 2 2" xfId="20231" xr:uid="{55AEEF24-77A6-46C6-B03D-552A78185632}"/>
    <cellStyle name="Normal 7 2 2 3 3 2 3" xfId="20232" xr:uid="{9B41409F-B8B0-4B26-8C24-168C69F78A58}"/>
    <cellStyle name="Normal 7 2 2 3 3 2_ACT_NIBD EQ" xfId="20233" xr:uid="{2B843664-67A0-44FC-8F88-7CDA7F2F64AE}"/>
    <cellStyle name="Normal 7 2 2 3 3 3" xfId="20234" xr:uid="{9D0EA5A2-76EC-408F-A53B-573895FC99CE}"/>
    <cellStyle name="Normal 7 2 2 3 3 4" xfId="20235" xr:uid="{2B2CCA61-3772-48EB-9C25-E214B2BF56EB}"/>
    <cellStyle name="Normal 7 2 2 3 3 5" xfId="20236" xr:uid="{EC6F01B4-473C-4A06-B9A0-206B6A51B082}"/>
    <cellStyle name="Normal 7 2 2 3 3_Act input CF" xfId="20237" xr:uid="{CEDB75A2-5998-424B-A052-9D40BB9B638A}"/>
    <cellStyle name="Normal 7 2 2 3 4" xfId="20238" xr:uid="{F15AAB49-E7D4-462C-B302-C58A52D587AE}"/>
    <cellStyle name="Normal 7 2 2 3 4 2" xfId="20239" xr:uid="{A200DD5E-1BA6-4FE0-87D6-060EAC2FE9BC}"/>
    <cellStyle name="Normal 7 2 2 3 4 3" xfId="20240" xr:uid="{D4A06373-A998-4B20-AD4D-05073DF046D2}"/>
    <cellStyle name="Normal 7 2 2 3 4_ACT_NIBD EQ" xfId="20241" xr:uid="{B33B477C-87A3-4C01-89C1-36AC82C89F15}"/>
    <cellStyle name="Normal 7 2 2 3 5" xfId="20242" xr:uid="{70B66BC1-7877-4DE5-AAE8-20DDEA2760F6}"/>
    <cellStyle name="Normal 7 2 2 3 6" xfId="20243" xr:uid="{36383C11-EFE2-4B9D-A409-5D6504206DE8}"/>
    <cellStyle name="Normal 7 2 2 3 7" xfId="20244" xr:uid="{359DF11F-9409-4263-AC5D-616F8CE423BF}"/>
    <cellStyle name="Normal 7 2 2 3_Act input CF" xfId="20245" xr:uid="{DE51841F-1D0E-4684-9E07-9FB3774E6AD0}"/>
    <cellStyle name="Normal 7 2 2 4" xfId="20246" xr:uid="{EB307C02-FCEC-459D-8237-4092A845F3ED}"/>
    <cellStyle name="Normal 7 2 2 4 2" xfId="20247" xr:uid="{74BB62DC-235F-46C1-9895-196072EB8D8D}"/>
    <cellStyle name="Normal 7 2 2 4 2 2" xfId="20248" xr:uid="{C1E3281C-398A-4C22-A859-04883C2A8F7B}"/>
    <cellStyle name="Normal 7 2 2 4 2 3" xfId="20249" xr:uid="{4B9C665C-B6ED-4BE6-B5C2-9E9435F2599D}"/>
    <cellStyle name="Normal 7 2 2 4 2_ACT_NIBD EQ" xfId="20250" xr:uid="{FE0C42E1-3589-471D-9F3A-D0350976C139}"/>
    <cellStyle name="Normal 7 2 2 4 3" xfId="20251" xr:uid="{C872427A-C66C-4574-ABBE-024F8D197D05}"/>
    <cellStyle name="Normal 7 2 2 4 4" xfId="20252" xr:uid="{97692259-4201-44E6-927F-9BAF87F4DA0D}"/>
    <cellStyle name="Normal 7 2 2 4 5" xfId="20253" xr:uid="{064BEFAE-7D72-4FA2-B194-F719355CB05C}"/>
    <cellStyle name="Normal 7 2 2 4_Act input CF" xfId="20254" xr:uid="{E4F58998-D340-4735-BAA1-4DDB014D14E1}"/>
    <cellStyle name="Normal 7 2 2 5" xfId="20255" xr:uid="{27479606-FD68-498F-8811-3A77F2599652}"/>
    <cellStyle name="Normal 7 2 2 5 2" xfId="20256" xr:uid="{716827F8-697E-4ED7-9889-9AAC03A1F43A}"/>
    <cellStyle name="Normal 7 2 2 5 2 2" xfId="20257" xr:uid="{08575C77-FC94-4E7A-A000-61C04BE7A8BA}"/>
    <cellStyle name="Normal 7 2 2 5 2 3" xfId="20258" xr:uid="{8DFDAF6A-625E-4947-B02D-F32E5C8D5504}"/>
    <cellStyle name="Normal 7 2 2 5 2_ACT_NIBD EQ" xfId="20259" xr:uid="{078ADA9D-D782-4AFE-BF30-231271BFA76C}"/>
    <cellStyle name="Normal 7 2 2 5 3" xfId="20260" xr:uid="{F944B2C9-7893-434D-8FDF-F320ED871E24}"/>
    <cellStyle name="Normal 7 2 2 5 4" xfId="20261" xr:uid="{113BF2A7-9604-4A04-B0F5-2C762F245B4F}"/>
    <cellStyle name="Normal 7 2 2 5 5" xfId="20262" xr:uid="{B9744EC7-2DD7-4051-87F4-C9CAC69D6D6D}"/>
    <cellStyle name="Normal 7 2 2 5_Act input CF" xfId="20263" xr:uid="{4158F1AF-3E0D-4AB8-ADCF-663AD0EB49C3}"/>
    <cellStyle name="Normal 7 2 2 6" xfId="20264" xr:uid="{702E3A69-77F7-4CB2-B36A-09C2F92505C7}"/>
    <cellStyle name="Normal 7 2 2 6 2" xfId="20265" xr:uid="{C0E46748-CF60-4635-882B-F961FCCA642C}"/>
    <cellStyle name="Normal 7 2 2 6 3" xfId="20266" xr:uid="{52E91D21-E02A-40AC-89F1-6323D8340768}"/>
    <cellStyle name="Normal 7 2 2 6_ACT_NIBD EQ" xfId="20267" xr:uid="{6C4759EE-CAEF-4AD2-9AEB-985E789984FE}"/>
    <cellStyle name="Normal 7 2 2 7" xfId="20268" xr:uid="{4EAB24F8-5FD7-439F-88EA-80ED56CB01BE}"/>
    <cellStyle name="Normal 7 2 2 8" xfId="20269" xr:uid="{364950D3-8121-4699-99BA-9FA36CE1A101}"/>
    <cellStyle name="Normal 7 2 2 9" xfId="20270" xr:uid="{4B5E6497-B81F-4D10-B0EA-776B023F835A}"/>
    <cellStyle name="Normal 7 2 2_Act input CF" xfId="20271" xr:uid="{65774A29-6955-4D43-895A-F1B6D62865DA}"/>
    <cellStyle name="Normal 7 2 3" xfId="20272" xr:uid="{8FD23483-4639-412D-98B9-721D5FB8ED77}"/>
    <cellStyle name="Normal 7 2 3 2" xfId="20273" xr:uid="{3693D429-D11E-4CAE-898E-8A49FCBF1A90}"/>
    <cellStyle name="Normal 7 2 3 2 2" xfId="20274" xr:uid="{252397E8-3DF7-453F-94C6-5E6082F6B0F0}"/>
    <cellStyle name="Normal 7 2 3 2 2 2" xfId="20275" xr:uid="{308F5878-AFC8-4843-B207-C09AC957A3EA}"/>
    <cellStyle name="Normal 7 2 3 2 2 2 2" xfId="20276" xr:uid="{E94BEA6B-892F-4132-9A87-BF226BF4C1DC}"/>
    <cellStyle name="Normal 7 2 3 2 2 2 3" xfId="20277" xr:uid="{24FB3FA6-F747-411A-A05F-66674FF4606A}"/>
    <cellStyle name="Normal 7 2 3 2 2 2_ACT_NIBD EQ" xfId="20278" xr:uid="{A8DE6E55-7217-4A01-8363-F3EB5E54B25F}"/>
    <cellStyle name="Normal 7 2 3 2 2 3" xfId="20279" xr:uid="{9948153C-E592-422D-AAF2-E8548527A0B3}"/>
    <cellStyle name="Normal 7 2 3 2 2 4" xfId="20280" xr:uid="{A10CE42B-4F16-4D94-A95B-5908A1702E8B}"/>
    <cellStyle name="Normal 7 2 3 2 2 5" xfId="20281" xr:uid="{CC4FE906-EB8A-4DB5-9B9E-4406897BAD76}"/>
    <cellStyle name="Normal 7 2 3 2 2_Act input CF" xfId="20282" xr:uid="{2CEFB291-60DA-41D9-92E2-8985FE4B8E3C}"/>
    <cellStyle name="Normal 7 2 3 2 3" xfId="20283" xr:uid="{90C874BE-66F3-4A97-BF94-96BF90E4B796}"/>
    <cellStyle name="Normal 7 2 3 2 3 2" xfId="20284" xr:uid="{0B741384-2C14-4618-9102-8D3B67A87DBF}"/>
    <cellStyle name="Normal 7 2 3 2 3 2 2" xfId="20285" xr:uid="{3C00F4C1-6262-440F-9363-5F3A78043588}"/>
    <cellStyle name="Normal 7 2 3 2 3 2 3" xfId="20286" xr:uid="{A9538561-115F-4DF7-9A95-5952D0A7408C}"/>
    <cellStyle name="Normal 7 2 3 2 3 2_ACT_NIBD EQ" xfId="20287" xr:uid="{454643F9-8F36-44C1-A083-A9ABE79F6975}"/>
    <cellStyle name="Normal 7 2 3 2 3 3" xfId="20288" xr:uid="{40ED9167-853C-4EF7-805A-74CAB988194C}"/>
    <cellStyle name="Normal 7 2 3 2 3 4" xfId="20289" xr:uid="{80B235A8-3FE9-4A9D-A220-2B65181EFE7A}"/>
    <cellStyle name="Normal 7 2 3 2 3 5" xfId="20290" xr:uid="{531A5FAC-73C8-4671-85B8-262C2F2D3BA8}"/>
    <cellStyle name="Normal 7 2 3 2 3_Act input CF" xfId="20291" xr:uid="{327673B8-09B6-413E-8EB8-964AE795DDFB}"/>
    <cellStyle name="Normal 7 2 3 2 4" xfId="20292" xr:uid="{B4A41DCB-524C-4DB7-80E4-85ECB5F748F1}"/>
    <cellStyle name="Normal 7 2 3 2 4 2" xfId="20293" xr:uid="{02F78D60-653B-4714-ACE3-1597D4FA56B9}"/>
    <cellStyle name="Normal 7 2 3 2 4 3" xfId="20294" xr:uid="{3C4EA803-FAD5-4AC5-882C-9FD14A885F7E}"/>
    <cellStyle name="Normal 7 2 3 2 4_ACT_NIBD EQ" xfId="20295" xr:uid="{029DEB06-5A16-45E0-A08F-382352352440}"/>
    <cellStyle name="Normal 7 2 3 2 5" xfId="20296" xr:uid="{3D7B47C7-B30D-4102-BD84-8E10D2E7571F}"/>
    <cellStyle name="Normal 7 2 3 2 6" xfId="20297" xr:uid="{1C41A0E1-4186-4CF1-8F99-AD87C82B2125}"/>
    <cellStyle name="Normal 7 2 3 2 7" xfId="20298" xr:uid="{39D2A937-1416-4461-99A4-F9448B5DBDBD}"/>
    <cellStyle name="Normal 7 2 3 2_Act input CF" xfId="20299" xr:uid="{A4DDEFFE-B9D9-40A4-8874-D8474CCA12C2}"/>
    <cellStyle name="Normal 7 2 3 3" xfId="20300" xr:uid="{CCB7B559-AB7B-4D39-9961-152C830D8A91}"/>
    <cellStyle name="Normal 7 2 3 3 2" xfId="20301" xr:uid="{512827CE-28EB-4A4A-B5D5-5D8AF5549009}"/>
    <cellStyle name="Normal 7 2 3 3 2 2" xfId="20302" xr:uid="{0FF889C7-BAD6-484C-9D38-D9A50178F40A}"/>
    <cellStyle name="Normal 7 2 3 3 2 3" xfId="20303" xr:uid="{D38BD1DC-ECA9-44B0-A015-D75BFD04ADED}"/>
    <cellStyle name="Normal 7 2 3 3 2_ACT_NIBD EQ" xfId="20304" xr:uid="{B16A93C1-5E3F-4352-94F0-7AC51210CBA9}"/>
    <cellStyle name="Normal 7 2 3 3 3" xfId="20305" xr:uid="{66FE2CB1-9DBE-466A-9C17-C52044A6D11D}"/>
    <cellStyle name="Normal 7 2 3 3 4" xfId="20306" xr:uid="{1793C1CB-BAA1-4402-8E78-AEAEB84AFFA0}"/>
    <cellStyle name="Normal 7 2 3 3 5" xfId="20307" xr:uid="{8B05A8E6-52E6-475C-A052-6AF9030F5DB1}"/>
    <cellStyle name="Normal 7 2 3 3_Act input CF" xfId="20308" xr:uid="{9D3A7574-61B6-4462-9BE9-B819995DA05E}"/>
    <cellStyle name="Normal 7 2 3 4" xfId="20309" xr:uid="{B0D7D3CE-17D2-4CDB-B3B8-34698AE3FB9F}"/>
    <cellStyle name="Normal 7 2 3 4 2" xfId="20310" xr:uid="{9BE80A8C-9A94-4A8E-9CA1-3E713A454291}"/>
    <cellStyle name="Normal 7 2 3 4 2 2" xfId="20311" xr:uid="{F08C1EF7-E9B5-4F90-BB12-76689F717138}"/>
    <cellStyle name="Normal 7 2 3 4 2 3" xfId="20312" xr:uid="{877C633C-861A-471D-8194-7E92C58CD9C1}"/>
    <cellStyle name="Normal 7 2 3 4 2_ACT_NIBD EQ" xfId="20313" xr:uid="{AA651A7B-F022-459A-A359-7CF9CF26669E}"/>
    <cellStyle name="Normal 7 2 3 4 3" xfId="20314" xr:uid="{2D570DE8-A40D-4C94-8408-5E8AA0C74E25}"/>
    <cellStyle name="Normal 7 2 3 4 4" xfId="20315" xr:uid="{2A51F762-4BFE-4F50-B36B-F37C8F272FB5}"/>
    <cellStyle name="Normal 7 2 3 4 5" xfId="20316" xr:uid="{912DB7F2-D2E7-4981-B28B-5BEF4C9A66E0}"/>
    <cellStyle name="Normal 7 2 3 4_Act input CF" xfId="20317" xr:uid="{058C3B90-84A4-4293-87CD-44C97CCD534F}"/>
    <cellStyle name="Normal 7 2 3 5" xfId="20318" xr:uid="{BF7539C0-6C70-4C17-AED5-5DC0EA379C0D}"/>
    <cellStyle name="Normal 7 2 3 5 2" xfId="20319" xr:uid="{46CC4A2E-35D1-49F6-8158-025150F6B22A}"/>
    <cellStyle name="Normal 7 2 3 5 3" xfId="20320" xr:uid="{9868F6B0-8669-4F7B-B7A5-18C2D37483CD}"/>
    <cellStyle name="Normal 7 2 3 5_ACT_NIBD EQ" xfId="20321" xr:uid="{F467EA61-D82A-49D6-B95D-AEDE97DF3DBB}"/>
    <cellStyle name="Normal 7 2 3 6" xfId="20322" xr:uid="{3A975932-1635-4244-B52B-474FCEF6003C}"/>
    <cellStyle name="Normal 7 2 3 7" xfId="20323" xr:uid="{48120F91-3CD7-4C5C-A595-C230ECA0DE85}"/>
    <cellStyle name="Normal 7 2 3 8" xfId="20324" xr:uid="{118844BD-7FD3-4C8C-9A94-3D245CCF3E73}"/>
    <cellStyle name="Normal 7 2 3_Act input CF" xfId="20325" xr:uid="{C7C7C664-6DB2-42F3-8007-9B08C1E4AFF7}"/>
    <cellStyle name="Normal 7 2 4" xfId="20326" xr:uid="{D07CE8BD-F029-4A12-A263-3449699EB07D}"/>
    <cellStyle name="Normal 7 2 4 2" xfId="20327" xr:uid="{6A06DEB5-C5AC-409A-B2C1-290FFAF8E9B4}"/>
    <cellStyle name="Normal 7 2 4 2 2" xfId="20328" xr:uid="{87E74D51-88B2-4C90-8011-5CD44AF6056B}"/>
    <cellStyle name="Normal 7 2 4 2 2 2" xfId="20329" xr:uid="{3E6EB05A-5755-4C59-A595-141DD909B2F1}"/>
    <cellStyle name="Normal 7 2 4 2 2 3" xfId="20330" xr:uid="{1AAF186C-B16D-4845-BD4D-7139B0B7536D}"/>
    <cellStyle name="Normal 7 2 4 2 2_ACT_NIBD EQ" xfId="20331" xr:uid="{F0A787F6-0CE1-4D66-A553-FDF7F2C031EC}"/>
    <cellStyle name="Normal 7 2 4 2 3" xfId="20332" xr:uid="{8EA0E875-1A8E-4325-A54F-FC7C3F181A09}"/>
    <cellStyle name="Normal 7 2 4 2 4" xfId="20333" xr:uid="{51CFD558-F60B-4224-8379-7ADB93E90263}"/>
    <cellStyle name="Normal 7 2 4 2 5" xfId="20334" xr:uid="{00CE949D-8456-432A-A7D9-BA224B85002F}"/>
    <cellStyle name="Normal 7 2 4 2_Act input CF" xfId="20335" xr:uid="{4552630B-055B-41C6-B42B-D9949581075F}"/>
    <cellStyle name="Normal 7 2 4 3" xfId="20336" xr:uid="{6413925A-82F5-4C71-9662-BD756C2CB378}"/>
    <cellStyle name="Normal 7 2 4 3 2" xfId="20337" xr:uid="{F80E8C88-7804-4566-84C8-A4D1AB6E0332}"/>
    <cellStyle name="Normal 7 2 4 3 2 2" xfId="20338" xr:uid="{6F975A40-176B-49FD-A703-FE5A1AC4CA2D}"/>
    <cellStyle name="Normal 7 2 4 3 2 3" xfId="20339" xr:uid="{2F331C57-5C78-49F0-B7F2-76C7191A5BCA}"/>
    <cellStyle name="Normal 7 2 4 3 2_ACT_NIBD EQ" xfId="20340" xr:uid="{9104460F-6927-45F2-8056-A837F9F488F0}"/>
    <cellStyle name="Normal 7 2 4 3 3" xfId="20341" xr:uid="{9C4655A5-5FDF-4BA8-ABA8-09DC2D6E2430}"/>
    <cellStyle name="Normal 7 2 4 3 4" xfId="20342" xr:uid="{9F07D3E9-0C52-4ACB-AD28-7D7E100BB5B9}"/>
    <cellStyle name="Normal 7 2 4 3 5" xfId="20343" xr:uid="{255E6054-7E24-433E-B3AD-541B448572D5}"/>
    <cellStyle name="Normal 7 2 4 3_Act input CF" xfId="20344" xr:uid="{D2914D1A-B131-4EC1-98F9-47FA8C19895E}"/>
    <cellStyle name="Normal 7 2 4 4" xfId="20345" xr:uid="{FE5C031F-801E-471B-9009-2BD7B1726217}"/>
    <cellStyle name="Normal 7 2 4 4 2" xfId="20346" xr:uid="{F35CEA18-635D-4DBE-95AA-21D769FBA0B1}"/>
    <cellStyle name="Normal 7 2 4 4 3" xfId="20347" xr:uid="{6E412024-18B0-40B4-AE83-3AD362D77D48}"/>
    <cellStyle name="Normal 7 2 4 4_ACT_NIBD EQ" xfId="20348" xr:uid="{36823CEB-3D03-4984-9298-A171F1DE6B23}"/>
    <cellStyle name="Normal 7 2 4 5" xfId="20349" xr:uid="{EF22AEAA-0B4A-457E-8CEC-C51AEB36BB2B}"/>
    <cellStyle name="Normal 7 2 4 6" xfId="20350" xr:uid="{033CC62E-DB77-4636-B0D6-1F61230ED8F3}"/>
    <cellStyle name="Normal 7 2 4 7" xfId="20351" xr:uid="{497EB70D-1598-4C5E-A7AE-BB5E78958613}"/>
    <cellStyle name="Normal 7 2 4_Act input CF" xfId="20352" xr:uid="{79FAC32F-C3C2-404A-B5FF-A67FBFF72E33}"/>
    <cellStyle name="Normal 7 2 5" xfId="20353" xr:uid="{32FA5CAC-6DFC-4932-B227-EAFFB9734BB3}"/>
    <cellStyle name="Normal 7 2 5 2" xfId="20354" xr:uid="{85DE0F95-C1C1-4551-9D6D-7511E2CECF6B}"/>
    <cellStyle name="Normal 7 2 5 2 2" xfId="20355" xr:uid="{966A4C40-A1A5-4B1A-B020-259BDED083F9}"/>
    <cellStyle name="Normal 7 2 5 2 3" xfId="20356" xr:uid="{F9FF43FB-5FD7-42C2-98A3-2FFCE6F4FD10}"/>
    <cellStyle name="Normal 7 2 5 2_ACT_NIBD EQ" xfId="20357" xr:uid="{6E23943D-5CF5-4491-ACD2-842729FEC952}"/>
    <cellStyle name="Normal 7 2 5 3" xfId="20358" xr:uid="{A646B988-0B14-4421-8638-EA74FC742485}"/>
    <cellStyle name="Normal 7 2 5 4" xfId="20359" xr:uid="{2D78DB20-0BB0-4D94-B7D8-1CFFDA7D69B2}"/>
    <cellStyle name="Normal 7 2 5 5" xfId="20360" xr:uid="{E4DDD657-117A-4C2D-8CFD-B062E2E71BE4}"/>
    <cellStyle name="Normal 7 2 5_Act input CF" xfId="20361" xr:uid="{D1B61850-C2AD-45F3-B353-7EF739AE32DA}"/>
    <cellStyle name="Normal 7 2 6" xfId="20362" xr:uid="{848E8D81-E7B3-40E1-9BAF-7DF082DB1B3D}"/>
    <cellStyle name="Normal 7 2 6 2" xfId="20363" xr:uid="{D485D097-0644-4427-AFFA-1842FBA7A409}"/>
    <cellStyle name="Normal 7 2 6 2 2" xfId="20364" xr:uid="{F32090CF-8D53-4BA8-A638-163F59E79A0F}"/>
    <cellStyle name="Normal 7 2 6 2 3" xfId="20365" xr:uid="{05D5F513-2F33-45D3-A36B-8C38E9E5F4CA}"/>
    <cellStyle name="Normal 7 2 6 2_ACT_NIBD EQ" xfId="20366" xr:uid="{71C7E02A-07A0-4A17-B54A-9AE2C0A1212D}"/>
    <cellStyle name="Normal 7 2 6 3" xfId="20367" xr:uid="{3F62A0B0-AEB6-49CB-B148-E6F8E98CCF03}"/>
    <cellStyle name="Normal 7 2 6 4" xfId="20368" xr:uid="{8BCC5C06-4F14-484D-9A45-18C9EA921B89}"/>
    <cellStyle name="Normal 7 2 6 5" xfId="20369" xr:uid="{BF6A0507-1327-4372-9524-DEEE86CE58F5}"/>
    <cellStyle name="Normal 7 2 6_Act input CF" xfId="20370" xr:uid="{4A7B937E-F444-463A-A265-8672D3B5A3CF}"/>
    <cellStyle name="Normal 7 2 7" xfId="20371" xr:uid="{22E26D36-A365-4F52-AD34-9CE1C27EC689}"/>
    <cellStyle name="Normal 7 2 7 2" xfId="20372" xr:uid="{FE37BF0B-803B-41AB-B60D-627FA5EE2FFF}"/>
    <cellStyle name="Normal 7 2 7 3" xfId="20373" xr:uid="{E1885292-50C9-4522-A7A1-0D5AE2651F94}"/>
    <cellStyle name="Normal 7 2 7_ACT_NIBD EQ" xfId="20374" xr:uid="{4E1030E4-2A29-44E6-BF77-4FE4CF31E013}"/>
    <cellStyle name="Normal 7 2 8" xfId="20375" xr:uid="{F8B1AF60-E551-4439-B9F5-2A9C91059949}"/>
    <cellStyle name="Normal 7 2 9" xfId="20376" xr:uid="{606CE40E-EE61-4413-901C-EA49D67F0A81}"/>
    <cellStyle name="Normal 7 2_Act input CF" xfId="20377" xr:uid="{7314FED6-B1F0-451A-8C11-ED7C324C48CA}"/>
    <cellStyle name="Normal 7 3" xfId="20378" xr:uid="{425F0A2D-B1D4-488B-9179-B3CAA0CB6BC6}"/>
    <cellStyle name="Normal 7 3 2" xfId="20379" xr:uid="{C75A620F-82CF-4502-A150-5F8A922C6C1A}"/>
    <cellStyle name="Normal 7 3 2 2" xfId="20380" xr:uid="{99C6FB91-250C-4B0C-BB1F-62024C0ADB07}"/>
    <cellStyle name="Normal 7 3 2 2 2" xfId="20381" xr:uid="{11DB043B-37DE-4E91-A021-B55D26CA1BF0}"/>
    <cellStyle name="Normal 7 3 2 2 2 2" xfId="20382" xr:uid="{B415FC0B-4891-40E3-908C-6DE07821B6D4}"/>
    <cellStyle name="Normal 7 3 2 2 2 2 2" xfId="20383" xr:uid="{0E118CB6-CD4B-4C62-AB57-89034C0AB5D5}"/>
    <cellStyle name="Normal 7 3 2 2 2 2 3" xfId="20384" xr:uid="{F8BF21D7-D850-45F1-9E14-5F4FBB795BC2}"/>
    <cellStyle name="Normal 7 3 2 2 2 2_ACT_NIBD EQ" xfId="20385" xr:uid="{4A239A71-8C56-4E55-A73F-258BD4246B6B}"/>
    <cellStyle name="Normal 7 3 2 2 2 3" xfId="20386" xr:uid="{186E3978-7A00-4D46-8175-A99A0A28AE63}"/>
    <cellStyle name="Normal 7 3 2 2 2 4" xfId="20387" xr:uid="{97B4F003-74E7-484E-92E0-F7072D8BF6A6}"/>
    <cellStyle name="Normal 7 3 2 2 2 5" xfId="20388" xr:uid="{12FF0361-E271-49BB-82B0-1290045540FF}"/>
    <cellStyle name="Normal 7 3 2 2 2_Act input CF" xfId="20389" xr:uid="{A1F946BA-C5BD-4139-A8C9-75DF35301597}"/>
    <cellStyle name="Normal 7 3 2 2 3" xfId="20390" xr:uid="{1D724A7B-6B31-4286-96F4-6295866E6BC7}"/>
    <cellStyle name="Normal 7 3 2 2 3 2" xfId="20391" xr:uid="{A83F2AD9-75BE-40F4-BC95-7237E0E77859}"/>
    <cellStyle name="Normal 7 3 2 2 3 2 2" xfId="20392" xr:uid="{E2EC137F-D83B-4860-AC07-A83A6249A116}"/>
    <cellStyle name="Normal 7 3 2 2 3 2 3" xfId="20393" xr:uid="{FD8E20FE-055D-44A4-8EB6-D1A46D39BB7D}"/>
    <cellStyle name="Normal 7 3 2 2 3 2_ACT_NIBD EQ" xfId="20394" xr:uid="{6F453053-743A-4043-8667-90BD6388DEAB}"/>
    <cellStyle name="Normal 7 3 2 2 3 3" xfId="20395" xr:uid="{B12AAE55-2C06-4178-8255-C20443C8323E}"/>
    <cellStyle name="Normal 7 3 2 2 3 4" xfId="20396" xr:uid="{558D2438-7D31-4AA1-A477-AC4DF29B5B18}"/>
    <cellStyle name="Normal 7 3 2 2 3 5" xfId="20397" xr:uid="{7C73FCBE-EB16-4E40-8496-80039A348592}"/>
    <cellStyle name="Normal 7 3 2 2 3_Act input CF" xfId="20398" xr:uid="{1D21A43F-ABC7-43B2-AA38-FBA1E1D7EBC1}"/>
    <cellStyle name="Normal 7 3 2 2 4" xfId="20399" xr:uid="{C69DFE5E-72E9-429A-9690-152BC118E797}"/>
    <cellStyle name="Normal 7 3 2 2 4 2" xfId="20400" xr:uid="{6935258C-A64A-4C57-98D9-BB0F3620E50A}"/>
    <cellStyle name="Normal 7 3 2 2 4 3" xfId="20401" xr:uid="{A92C9E49-3E82-4E31-AFB2-EF1E52395B31}"/>
    <cellStyle name="Normal 7 3 2 2 4_ACT_NIBD EQ" xfId="20402" xr:uid="{6D30AC88-CFFC-49F5-A7CB-BBE7DC15B14F}"/>
    <cellStyle name="Normal 7 3 2 2 5" xfId="20403" xr:uid="{8504D252-5C6F-410D-BB63-1E6876CF0D96}"/>
    <cellStyle name="Normal 7 3 2 2 6" xfId="20404" xr:uid="{EC8765E1-8994-445F-A461-10190F817CFE}"/>
    <cellStyle name="Normal 7 3 2 2 7" xfId="20405" xr:uid="{96D29EED-EC21-442A-9561-8C9250C01150}"/>
    <cellStyle name="Normal 7 3 2 2_Act input CF" xfId="20406" xr:uid="{56FD7983-B23B-44AC-8780-22AA9F07DBC8}"/>
    <cellStyle name="Normal 7 3 2 3" xfId="20407" xr:uid="{6876287B-DDE2-4738-8862-A545D21B5F88}"/>
    <cellStyle name="Normal 7 3 2 3 2" xfId="20408" xr:uid="{DAFF5148-1520-4A18-BB27-D1D3C579EB5D}"/>
    <cellStyle name="Normal 7 3 2 3 2 2" xfId="20409" xr:uid="{05EBA104-FF37-4A7F-A6B4-B652CE79E1EE}"/>
    <cellStyle name="Normal 7 3 2 3 2 3" xfId="20410" xr:uid="{4FAC6F30-BBF5-4EE6-A4EE-698BBCD5E797}"/>
    <cellStyle name="Normal 7 3 2 3 2_ACT_NIBD EQ" xfId="20411" xr:uid="{3D3FD18D-B7BB-4A4F-ADA9-1983D0932EED}"/>
    <cellStyle name="Normal 7 3 2 3 3" xfId="20412" xr:uid="{7577C156-D68F-4322-BFBB-75C4545D2236}"/>
    <cellStyle name="Normal 7 3 2 3 4" xfId="20413" xr:uid="{1F4D19B3-A804-47D5-9D46-202C2362F344}"/>
    <cellStyle name="Normal 7 3 2 3 5" xfId="20414" xr:uid="{50F925FC-D167-478D-A90E-DFCE40BAED32}"/>
    <cellStyle name="Normal 7 3 2 3_Act input CF" xfId="20415" xr:uid="{AD9B5995-6D0F-49DF-BC36-1289D8D89C2C}"/>
    <cellStyle name="Normal 7 3 2 4" xfId="20416" xr:uid="{2547DF9A-52F0-4E79-B27D-2C074EC37717}"/>
    <cellStyle name="Normal 7 3 2 4 2" xfId="20417" xr:uid="{6269782C-4D18-440F-AE8A-12B3C5034D13}"/>
    <cellStyle name="Normal 7 3 2 4 2 2" xfId="20418" xr:uid="{1E2ED7D6-B1A8-44F9-AE61-BF41BD5DC9E4}"/>
    <cellStyle name="Normal 7 3 2 4 2 3" xfId="20419" xr:uid="{ECA1099C-F3BE-4F89-AC8A-AC4E08D045BD}"/>
    <cellStyle name="Normal 7 3 2 4 2_ACT_NIBD EQ" xfId="20420" xr:uid="{0506910B-5F25-46BC-A497-12F625E9A26C}"/>
    <cellStyle name="Normal 7 3 2 4 3" xfId="20421" xr:uid="{5BB1DA69-FC8C-46C8-B07D-D34324317348}"/>
    <cellStyle name="Normal 7 3 2 4 4" xfId="20422" xr:uid="{01D2880D-746A-4670-8E0D-3D1CCC6754D2}"/>
    <cellStyle name="Normal 7 3 2 4 5" xfId="20423" xr:uid="{342D00D8-1F30-411A-893A-FB26CDC6096E}"/>
    <cellStyle name="Normal 7 3 2 4_Act input CF" xfId="20424" xr:uid="{5E66477E-7A3A-462B-A3FC-056FFBC316DF}"/>
    <cellStyle name="Normal 7 3 2 5" xfId="20425" xr:uid="{CB0FA9D1-7006-4E04-BD44-B0E61DDBE7CA}"/>
    <cellStyle name="Normal 7 3 2 5 2" xfId="20426" xr:uid="{D762AECA-7EFA-41AA-A288-0D0FACEA64E0}"/>
    <cellStyle name="Normal 7 3 2 5 3" xfId="20427" xr:uid="{3AABE508-7216-4650-AC00-240CDC6D3FE5}"/>
    <cellStyle name="Normal 7 3 2 5_ACT_NIBD EQ" xfId="20428" xr:uid="{1F2794B4-8E46-4A15-BC0E-E3083415F6ED}"/>
    <cellStyle name="Normal 7 3 2 6" xfId="20429" xr:uid="{39213408-DD48-4338-B99A-EF0D6D5A6964}"/>
    <cellStyle name="Normal 7 3 2 7" xfId="20430" xr:uid="{97C452DD-A220-43F9-8607-784EEB835F24}"/>
    <cellStyle name="Normal 7 3 2 8" xfId="20431" xr:uid="{6383F64A-9DE2-41E3-9AC4-F7050AD144A2}"/>
    <cellStyle name="Normal 7 3 2_Act input CF" xfId="20432" xr:uid="{0F0FE7E2-D80C-4566-B5D2-7C7939FE43E0}"/>
    <cellStyle name="Normal 7 3 3" xfId="20433" xr:uid="{C6AB2186-BA74-4374-ABF8-0C8F1EFBA3F0}"/>
    <cellStyle name="Normal 7 3 3 2" xfId="20434" xr:uid="{FE2FD398-B6E1-4BC7-B2DC-B1E84E524A87}"/>
    <cellStyle name="Normal 7 3 3 2 2" xfId="20435" xr:uid="{E99DF508-9074-4C26-8C6B-2FCDCB312E8F}"/>
    <cellStyle name="Normal 7 3 3 2 2 2" xfId="20436" xr:uid="{42DDB57D-9782-45CC-BFE6-FDA17A00EC06}"/>
    <cellStyle name="Normal 7 3 3 2 2 3" xfId="20437" xr:uid="{5E128F00-94C4-4240-82B9-0AB171CCAF39}"/>
    <cellStyle name="Normal 7 3 3 2 2_ACT_NIBD EQ" xfId="20438" xr:uid="{A7A0B7B1-786C-4A31-B5A7-EDC1E1D7AD66}"/>
    <cellStyle name="Normal 7 3 3 2 3" xfId="20439" xr:uid="{97F6B832-F214-4E70-B57A-034BA9079A26}"/>
    <cellStyle name="Normal 7 3 3 2 4" xfId="20440" xr:uid="{F715D76B-A2C8-4EFE-8B74-F66629B0AD12}"/>
    <cellStyle name="Normal 7 3 3 2 5" xfId="20441" xr:uid="{FB157AAF-D9D7-4EC4-B760-95E0F5755641}"/>
    <cellStyle name="Normal 7 3 3 2_Act input CF" xfId="20442" xr:uid="{77123F5F-059B-4C73-BF8A-ACE1C42D3757}"/>
    <cellStyle name="Normal 7 3 3 3" xfId="20443" xr:uid="{95A3ADC2-E36C-497D-9EF0-D215FA6ABE13}"/>
    <cellStyle name="Normal 7 3 3 3 2" xfId="20444" xr:uid="{16D53848-C89D-48CD-B487-6EDCC1A8D4BE}"/>
    <cellStyle name="Normal 7 3 3 3 2 2" xfId="20445" xr:uid="{11156995-023B-479B-93F6-1CBAB0D7F4E0}"/>
    <cellStyle name="Normal 7 3 3 3 2 3" xfId="20446" xr:uid="{C2BC5D8E-EDF9-4A24-8358-0BC664B047D7}"/>
    <cellStyle name="Normal 7 3 3 3 2_ACT_NIBD EQ" xfId="20447" xr:uid="{324564AF-B929-48C9-BD53-1D7275912306}"/>
    <cellStyle name="Normal 7 3 3 3 3" xfId="20448" xr:uid="{8C78EA05-E394-4095-B8B1-2381A3FA304F}"/>
    <cellStyle name="Normal 7 3 3 3 4" xfId="20449" xr:uid="{6F607B2D-6269-424D-9CE2-AB76616AB569}"/>
    <cellStyle name="Normal 7 3 3 3 5" xfId="20450" xr:uid="{309966BC-3815-4482-8197-D92AEFF1AF43}"/>
    <cellStyle name="Normal 7 3 3 3_Act input CF" xfId="20451" xr:uid="{69975476-D118-42FE-927C-6A45E5E3B47D}"/>
    <cellStyle name="Normal 7 3 3 4" xfId="20452" xr:uid="{7455C87A-9BD8-4A11-A1B9-ADE5D039187E}"/>
    <cellStyle name="Normal 7 3 3 4 2" xfId="20453" xr:uid="{E42D2BC2-890E-47D8-A9DF-B6C7E992179E}"/>
    <cellStyle name="Normal 7 3 3 4 3" xfId="20454" xr:uid="{BDBF0D6D-DCFB-4A98-9DF8-56CD04352A02}"/>
    <cellStyle name="Normal 7 3 3 4_ACT_NIBD EQ" xfId="20455" xr:uid="{0E1D3F79-5B5C-4B2D-AB2C-629E29B1C0BE}"/>
    <cellStyle name="Normal 7 3 3 5" xfId="20456" xr:uid="{3207AF14-3B36-4913-A2CA-A9A2BB3C3CE5}"/>
    <cellStyle name="Normal 7 3 3 6" xfId="20457" xr:uid="{2BC0F25F-8C3C-4D38-B0CA-37844B6FBC0D}"/>
    <cellStyle name="Normal 7 3 3 7" xfId="20458" xr:uid="{37512C03-A46F-4588-82DA-3ADC00346EDE}"/>
    <cellStyle name="Normal 7 3 3_Act input CF" xfId="20459" xr:uid="{61F160EC-099C-4CEA-81D2-0970B267E94D}"/>
    <cellStyle name="Normal 7 3 4" xfId="20460" xr:uid="{34E62FE2-360C-4688-BBAF-6268213FAB55}"/>
    <cellStyle name="Normal 7 3 4 2" xfId="20461" xr:uid="{E52CAC3E-9874-460F-A14F-F47BB9D5644D}"/>
    <cellStyle name="Normal 7 3 4 2 2" xfId="20462" xr:uid="{9B779C88-8DB4-40F8-AA4A-3F8ABCD13C39}"/>
    <cellStyle name="Normal 7 3 4 2 3" xfId="20463" xr:uid="{A87F3C52-B2B2-4402-8DF7-D9FA1A3700F8}"/>
    <cellStyle name="Normal 7 3 4 2_ACT_NIBD EQ" xfId="20464" xr:uid="{4543AE00-2E1D-4903-B707-1492BD9FBEC9}"/>
    <cellStyle name="Normal 7 3 4 3" xfId="20465" xr:uid="{45E420F4-7D86-4E12-A5DE-E00215414F1F}"/>
    <cellStyle name="Normal 7 3 4 4" xfId="20466" xr:uid="{10F24D68-9514-4F41-B86D-D92466D16F66}"/>
    <cellStyle name="Normal 7 3 4 5" xfId="20467" xr:uid="{40927104-28AD-4DB4-9172-9F81AD6821BE}"/>
    <cellStyle name="Normal 7 3 4_Act input CF" xfId="20468" xr:uid="{E0B3C237-5F3D-4E7B-9C0E-6FF818AD2FC3}"/>
    <cellStyle name="Normal 7 3 5" xfId="20469" xr:uid="{9A51DDA8-80C5-45B5-AD1E-C03C5AFD0B78}"/>
    <cellStyle name="Normal 7 3 5 2" xfId="20470" xr:uid="{7333F660-A5F9-4991-A645-A579360C31E1}"/>
    <cellStyle name="Normal 7 3 5 2 2" xfId="20471" xr:uid="{9D0F7121-73A1-4635-B23E-757153A8FC0E}"/>
    <cellStyle name="Normal 7 3 5 2 3" xfId="20472" xr:uid="{396A1AC3-CE44-421A-9546-38550B6BF554}"/>
    <cellStyle name="Normal 7 3 5 2_ACT_NIBD EQ" xfId="20473" xr:uid="{81545B62-6E87-4217-A8D3-07C749E9D7B2}"/>
    <cellStyle name="Normal 7 3 5 3" xfId="20474" xr:uid="{1360F599-552D-4794-BD28-1E8086BA2110}"/>
    <cellStyle name="Normal 7 3 5 4" xfId="20475" xr:uid="{93F647FF-42CC-4D09-8D9C-2120093C13CC}"/>
    <cellStyle name="Normal 7 3 5 5" xfId="20476" xr:uid="{A5EE76A2-F6F9-4FCD-90FA-3DD49DDA76EB}"/>
    <cellStyle name="Normal 7 3 5_Act input CF" xfId="20477" xr:uid="{E143D6F3-C405-472B-B978-F9C4BFB41C62}"/>
    <cellStyle name="Normal 7 3 6" xfId="20478" xr:uid="{E87033C7-1DB9-493E-83FA-F312D5FFCE67}"/>
    <cellStyle name="Normal 7 3 6 2" xfId="20479" xr:uid="{7A2EF2FC-79BA-4D08-A2F4-98F00CB07CEC}"/>
    <cellStyle name="Normal 7 3 6 3" xfId="20480" xr:uid="{3477FFEE-80F7-42A3-B652-D46A035EE664}"/>
    <cellStyle name="Normal 7 3 6_ACT_NIBD EQ" xfId="20481" xr:uid="{94F5AB62-371A-4704-8E71-4A95993359C2}"/>
    <cellStyle name="Normal 7 3 7" xfId="20482" xr:uid="{7ACCEDFA-ED8F-4B5A-A67E-E622093101D3}"/>
    <cellStyle name="Normal 7 3 8" xfId="20483" xr:uid="{61CF8EA5-158F-4810-8F59-12B703FB00AC}"/>
    <cellStyle name="Normal 7 3 9" xfId="20484" xr:uid="{A794DCF9-47CE-48D4-A4EC-46782D57D0A8}"/>
    <cellStyle name="Normal 7 3_Act input CF" xfId="20485" xr:uid="{B051977E-8257-4E30-9BDF-AFB3A7C88843}"/>
    <cellStyle name="Normal 7 4" xfId="20486" xr:uid="{B80EE946-0A4A-438A-AAE2-FAA66EEF4BC6}"/>
    <cellStyle name="Normal 7 4 2" xfId="20487" xr:uid="{58BF1E4D-41BC-409A-BD19-15E948812B9F}"/>
    <cellStyle name="Normal 7 4 2 2" xfId="20488" xr:uid="{174C18C5-C73C-42D1-8DEC-768D3500A32C}"/>
    <cellStyle name="Normal 7 4 2 2 2" xfId="20489" xr:uid="{E441F240-D16B-4449-9549-EC7DBF18FF23}"/>
    <cellStyle name="Normal 7 4 2 2 2 2" xfId="20490" xr:uid="{D36AA210-FC69-436F-BE12-CAD272DCF35F}"/>
    <cellStyle name="Normal 7 4 2 2 2 3" xfId="20491" xr:uid="{8E8C30DD-9BE6-47A9-90B7-418DB2733C99}"/>
    <cellStyle name="Normal 7 4 2 2 2_ACT_NIBD EQ" xfId="20492" xr:uid="{E9DB23FC-260E-4675-BBDF-88D9DDF9ADFE}"/>
    <cellStyle name="Normal 7 4 2 2 3" xfId="20493" xr:uid="{C88ACF38-EA1D-4784-9C66-840F94590B2A}"/>
    <cellStyle name="Normal 7 4 2 2 4" xfId="20494" xr:uid="{1646B987-DD3B-49EC-8E4B-F45EAE4C8ADD}"/>
    <cellStyle name="Normal 7 4 2 2 5" xfId="20495" xr:uid="{59B9DD3A-1649-49C3-ADCA-A2C697708C74}"/>
    <cellStyle name="Normal 7 4 2 2_Act input CF" xfId="20496" xr:uid="{0D0911A5-96B0-406A-8909-DF0C4847B031}"/>
    <cellStyle name="Normal 7 4 2 3" xfId="20497" xr:uid="{24D60FE8-B38A-4762-B2F5-094B9E2B8271}"/>
    <cellStyle name="Normal 7 4 2 3 2" xfId="20498" xr:uid="{3DDF19EE-BFD8-4C2B-936F-17886C163A72}"/>
    <cellStyle name="Normal 7 4 2 3 2 2" xfId="20499" xr:uid="{17D26D97-AA48-4CC3-B55A-08A88B92A379}"/>
    <cellStyle name="Normal 7 4 2 3 2 3" xfId="20500" xr:uid="{58E9C3E2-6F70-44F2-A7F3-68D173D6B6AF}"/>
    <cellStyle name="Normal 7 4 2 3 2_ACT_NIBD EQ" xfId="20501" xr:uid="{DD5C38E5-CF0C-4644-8135-AF0424E51356}"/>
    <cellStyle name="Normal 7 4 2 3 3" xfId="20502" xr:uid="{0CEFE0F2-3A1A-4F80-B7C1-D518D4CDCCDA}"/>
    <cellStyle name="Normal 7 4 2 3 4" xfId="20503" xr:uid="{578C02A2-EF75-41E6-8857-90702A61E4F9}"/>
    <cellStyle name="Normal 7 4 2 3 5" xfId="20504" xr:uid="{874836F0-CD38-4056-9533-58B66832841B}"/>
    <cellStyle name="Normal 7 4 2 3_Act input CF" xfId="20505" xr:uid="{CE217CFD-F40C-4152-BE9F-99161F67DEA4}"/>
    <cellStyle name="Normal 7 4 2 4" xfId="20506" xr:uid="{8861E53C-E12C-4AB9-A92A-EA2E7908D0B6}"/>
    <cellStyle name="Normal 7 4 2 4 2" xfId="20507" xr:uid="{F0730149-497E-47A0-AD2B-C8E3A9E46D89}"/>
    <cellStyle name="Normal 7 4 2 4 3" xfId="20508" xr:uid="{5E899FE4-C214-4E6A-BFB8-56AD72A687FE}"/>
    <cellStyle name="Normal 7 4 2 4_ACT_NIBD EQ" xfId="20509" xr:uid="{049DCD7F-705B-4D7E-835C-6CAAB059FCF7}"/>
    <cellStyle name="Normal 7 4 2 5" xfId="20510" xr:uid="{607DCCEC-4D24-4022-9BD3-721C00E867AB}"/>
    <cellStyle name="Normal 7 4 2 6" xfId="20511" xr:uid="{83DFEDA7-8874-41B3-B688-C749CCD76792}"/>
    <cellStyle name="Normal 7 4 2 7" xfId="20512" xr:uid="{460900A4-18E0-4748-B040-7182B34A650C}"/>
    <cellStyle name="Normal 7 4 2_Act input CF" xfId="20513" xr:uid="{DBBF76BC-12C0-4251-932D-186974AA2A22}"/>
    <cellStyle name="Normal 7 4 3" xfId="20514" xr:uid="{E4041CE2-6587-4416-A170-A4D667E90EAB}"/>
    <cellStyle name="Normal 7 4 3 2" xfId="20515" xr:uid="{988135B4-8B3F-4374-85A5-0D87FBA787EF}"/>
    <cellStyle name="Normal 7 4 3 2 2" xfId="20516" xr:uid="{384BDDC9-682D-4B1F-99D6-0DA70A150E5E}"/>
    <cellStyle name="Normal 7 4 3 2 3" xfId="20517" xr:uid="{24A67589-A256-4511-8264-8651DC562E01}"/>
    <cellStyle name="Normal 7 4 3 2_ACT_NIBD EQ" xfId="20518" xr:uid="{F2E5CF9F-3EAD-4849-BFC9-0661F77F476A}"/>
    <cellStyle name="Normal 7 4 3 3" xfId="20519" xr:uid="{423E69DF-D55D-4673-BE8D-F5D1941A65B1}"/>
    <cellStyle name="Normal 7 4 3 4" xfId="20520" xr:uid="{F9D97C2A-B2B7-496C-B5EF-53B8BA368CBE}"/>
    <cellStyle name="Normal 7 4 3 5" xfId="20521" xr:uid="{DAF5623A-3942-4C20-A640-71A2C02E22B4}"/>
    <cellStyle name="Normal 7 4 3_Act input CF" xfId="20522" xr:uid="{06672978-1F1D-485B-8CD7-1C540A64058F}"/>
    <cellStyle name="Normal 7 4 4" xfId="20523" xr:uid="{B45A8BE6-852B-464B-99B0-7BC90208808D}"/>
    <cellStyle name="Normal 7 4 4 2" xfId="20524" xr:uid="{59B29B05-883F-431D-8AEA-19E4D9AB3D41}"/>
    <cellStyle name="Normal 7 4 4 2 2" xfId="20525" xr:uid="{5F172D54-1315-4A8C-B268-3E2894E91EB1}"/>
    <cellStyle name="Normal 7 4 4 2 3" xfId="20526" xr:uid="{C9350400-E1B0-4CBC-B298-905B5CD00DA6}"/>
    <cellStyle name="Normal 7 4 4 2_ACT_NIBD EQ" xfId="20527" xr:uid="{3CA20DEB-ABFD-4E8F-B939-8CF35A172A79}"/>
    <cellStyle name="Normal 7 4 4 3" xfId="20528" xr:uid="{22276049-ED5B-42B3-985B-EF95B33E1371}"/>
    <cellStyle name="Normal 7 4 4 4" xfId="20529" xr:uid="{BD1EE32C-5E1C-478C-BF84-E55F28A498C8}"/>
    <cellStyle name="Normal 7 4 4 5" xfId="20530" xr:uid="{C814093F-8781-411F-B520-5DB2BF50287D}"/>
    <cellStyle name="Normal 7 4 4_Act input CF" xfId="20531" xr:uid="{83E59A10-D37E-46CF-8D4D-870D6AD7DADD}"/>
    <cellStyle name="Normal 7 4 5" xfId="20532" xr:uid="{0A0F7ED2-65D8-40AD-8814-680FB47A3A75}"/>
    <cellStyle name="Normal 7 4 5 2" xfId="20533" xr:uid="{EAC6165B-5D5D-4D1C-863D-49D19F5C9F2F}"/>
    <cellStyle name="Normal 7 4 5 3" xfId="20534" xr:uid="{7CDDA077-ECBB-4AF9-97CE-756FB0535011}"/>
    <cellStyle name="Normal 7 4 5_ACT_NIBD EQ" xfId="20535" xr:uid="{C862247E-10C0-4DE8-BE0C-E9D3ACF68E9B}"/>
    <cellStyle name="Normal 7 4 6" xfId="20536" xr:uid="{1C36C19F-0ADB-4544-A047-E81AC0D8A300}"/>
    <cellStyle name="Normal 7 4 7" xfId="20537" xr:uid="{E8ED52FA-6F7D-4209-BE66-69E2A6E11D61}"/>
    <cellStyle name="Normal 7 4 8" xfId="20538" xr:uid="{B1B0FCFE-715C-46A1-BF75-6833699C0619}"/>
    <cellStyle name="Normal 7 4_Act input CF" xfId="20539" xr:uid="{D9EE94A8-48D3-496B-9B30-BA31C65E7A3B}"/>
    <cellStyle name="Normal 7 5" xfId="20540" xr:uid="{793DA5A1-5A39-49E8-BC43-8158B5E1BFD0}"/>
    <cellStyle name="Normal 7 5 2" xfId="20541" xr:uid="{6F3EF2FD-05DA-4BE8-BF8B-79E481E7DA55}"/>
    <cellStyle name="Normal 7 5 2 2" xfId="20542" xr:uid="{71C0F128-5AAD-45A5-95C7-6CD5E1BCCDD6}"/>
    <cellStyle name="Normal 7 5 2 2 2" xfId="20543" xr:uid="{7F2202B8-45F6-419E-B82F-A6C1ED1D0128}"/>
    <cellStyle name="Normal 7 5 2 2 3" xfId="20544" xr:uid="{23D88EE1-FA28-4A82-B9AA-B5D66EED86C0}"/>
    <cellStyle name="Normal 7 5 2 2_ACT_NIBD EQ" xfId="20545" xr:uid="{39A1BEEC-349D-49D6-9FF2-9284CDB2DF84}"/>
    <cellStyle name="Normal 7 5 2 3" xfId="20546" xr:uid="{AFEC3ED5-9C40-45CF-9573-FCCDD2B999DE}"/>
    <cellStyle name="Normal 7 5 2 4" xfId="20547" xr:uid="{2F289CB9-7569-4137-ABDA-46A4A8BCAFA3}"/>
    <cellStyle name="Normal 7 5 2 5" xfId="20548" xr:uid="{1B38C002-5A7D-4763-ABDF-5654A5BFC541}"/>
    <cellStyle name="Normal 7 5 2_Act input CF" xfId="20549" xr:uid="{1CC8D06A-E2B5-4884-9985-2F8C064A7CC1}"/>
    <cellStyle name="Normal 7 5 3" xfId="20550" xr:uid="{C28784E3-4357-4229-9846-C897C430F092}"/>
    <cellStyle name="Normal 7 5 3 2" xfId="20551" xr:uid="{5AC09AFC-16B6-472C-8731-588D71C7ED99}"/>
    <cellStyle name="Normal 7 5 3 2 2" xfId="20552" xr:uid="{C5F35744-00E7-4B09-9446-6DC23D391C5C}"/>
    <cellStyle name="Normal 7 5 3 2 3" xfId="20553" xr:uid="{DB90121C-3291-42F5-AEAF-848988EB788D}"/>
    <cellStyle name="Normal 7 5 3 2_ACT_NIBD EQ" xfId="20554" xr:uid="{4284CA06-B036-4901-93F4-85D6D08AEBA5}"/>
    <cellStyle name="Normal 7 5 3 3" xfId="20555" xr:uid="{3BBE9C42-EF8C-4BF6-972C-A41DD98F79C4}"/>
    <cellStyle name="Normal 7 5 3 4" xfId="20556" xr:uid="{2EC78275-4BB9-4703-90E3-DAB60F1D5D07}"/>
    <cellStyle name="Normal 7 5 3 5" xfId="20557" xr:uid="{4612CC35-3EE5-4F22-9149-E452ECFA4489}"/>
    <cellStyle name="Normal 7 5 3_Act input CF" xfId="20558" xr:uid="{648D25B6-CB95-40F5-8528-9E2D0E936C1E}"/>
    <cellStyle name="Normal 7 5 4" xfId="20559" xr:uid="{109D4EFD-5B19-49C7-9923-198376100601}"/>
    <cellStyle name="Normal 7 5 4 2" xfId="20560" xr:uid="{72C18244-8ABD-46EE-8792-642AC1826288}"/>
    <cellStyle name="Normal 7 5 4 3" xfId="20561" xr:uid="{616033E7-2641-4318-B3D7-25E76E5883FA}"/>
    <cellStyle name="Normal 7 5 4_ACT_NIBD EQ" xfId="20562" xr:uid="{CE7BF6B6-96B2-4DF8-B84A-D462E7B298F2}"/>
    <cellStyle name="Normal 7 5 5" xfId="20563" xr:uid="{E8C3C3F6-D578-401A-85A4-FC220AC60C34}"/>
    <cellStyle name="Normal 7 5 6" xfId="20564" xr:uid="{124F606B-71C7-4C05-9AB7-52488FD823D5}"/>
    <cellStyle name="Normal 7 5 7" xfId="20565" xr:uid="{60D7D33A-738F-41CB-BC3A-5DEB84262A61}"/>
    <cellStyle name="Normal 7 5_Act input CF" xfId="20566" xr:uid="{5132DB52-6F64-4C4D-B9DD-94374B6D3D56}"/>
    <cellStyle name="Normal 7 6" xfId="20567" xr:uid="{2550348E-60B3-461F-A39C-23939FF14449}"/>
    <cellStyle name="Normal 7 6 2" xfId="20568" xr:uid="{A7FCEBF1-0025-4D5A-9AC8-8B3E1D48F444}"/>
    <cellStyle name="Normal 7 6 2 2" xfId="20569" xr:uid="{BA93BDDA-E649-428A-AAE4-6E2953E82221}"/>
    <cellStyle name="Normal 7 6 2 2 2" xfId="20570" xr:uid="{698DB52E-80AC-4E58-B73E-1BA955CCD8C8}"/>
    <cellStyle name="Normal 7 6 2 2 3" xfId="20571" xr:uid="{DBD70C25-0D4B-4D3D-9C6C-49C90F59FF08}"/>
    <cellStyle name="Normal 7 6 2 2_ACT_NIBD EQ" xfId="20572" xr:uid="{2082C0A3-9215-4823-B8B6-E4E772A72E21}"/>
    <cellStyle name="Normal 7 6 2 3" xfId="20573" xr:uid="{2A4AF8B0-A58B-4E90-8FD6-7F0F4F2A12B9}"/>
    <cellStyle name="Normal 7 6 2 4" xfId="20574" xr:uid="{4AEB7D8C-D51E-443C-9C83-84EB8EFD5CDB}"/>
    <cellStyle name="Normal 7 6 2 5" xfId="20575" xr:uid="{336A1057-853A-47D2-922C-956CE8928030}"/>
    <cellStyle name="Normal 7 6 2_Act input CF" xfId="20576" xr:uid="{33261E3C-4DCF-4E91-9709-493EE5947E68}"/>
    <cellStyle name="Normal 7 6 3" xfId="20577" xr:uid="{E1B4A277-21C6-4761-9C13-B6AC282DCE25}"/>
    <cellStyle name="Normal 7 6 3 2" xfId="20578" xr:uid="{FC3A11DB-D5F4-4EE2-9B85-AE5751741670}"/>
    <cellStyle name="Normal 7 6 3 2 2" xfId="20579" xr:uid="{AA794929-F8E9-4335-89D6-06CD3AE6B562}"/>
    <cellStyle name="Normal 7 6 3 2 3" xfId="20580" xr:uid="{01000289-0ACC-4DA9-A300-2A28476482F5}"/>
    <cellStyle name="Normal 7 6 3 2_ACT_NIBD EQ" xfId="20581" xr:uid="{22B76FD1-3A57-46F2-8311-0FFCAE763E93}"/>
    <cellStyle name="Normal 7 6 3 3" xfId="20582" xr:uid="{74CA8B09-9EAE-4D9F-B8AA-1945AC1644F0}"/>
    <cellStyle name="Normal 7 6 3 4" xfId="20583" xr:uid="{3D6F4ED8-FC71-4913-9096-C3C73EBD0A27}"/>
    <cellStyle name="Normal 7 6 3 5" xfId="20584" xr:uid="{90CF8853-20FC-429D-8D39-0B4432C3A524}"/>
    <cellStyle name="Normal 7 6 3_Act input CF" xfId="20585" xr:uid="{AC86988B-8662-43A8-8301-7698B2DEA496}"/>
    <cellStyle name="Normal 7 6 4" xfId="20586" xr:uid="{3A9A2B54-E5AA-4FDD-B0F9-BEAA96ADBD38}"/>
    <cellStyle name="Normal 7 6 4 2" xfId="20587" xr:uid="{D4E03838-BE3A-46EC-8A14-30ACAB72A2DD}"/>
    <cellStyle name="Normal 7 6 4 3" xfId="20588" xr:uid="{06AEC5FB-7B5B-4D03-BB07-A6AAE9F36567}"/>
    <cellStyle name="Normal 7 6 4_ACT_NIBD EQ" xfId="20589" xr:uid="{891E7D19-8E07-4C51-B31A-B4498921287B}"/>
    <cellStyle name="Normal 7 6 5" xfId="20590" xr:uid="{A7EA35F5-071D-4E31-8ACC-FA1AF0B38F9F}"/>
    <cellStyle name="Normal 7 6 6" xfId="20591" xr:uid="{26978D57-BC5E-4A3E-A38B-482AD9F28D26}"/>
    <cellStyle name="Normal 7 6 7" xfId="20592" xr:uid="{84C701BA-72B4-4F28-A0F1-549C05582C03}"/>
    <cellStyle name="Normal 7 6_Act input CF" xfId="20593" xr:uid="{D325B81A-1A19-4516-A580-5A0BF9E7B99E}"/>
    <cellStyle name="Normal 7 7" xfId="20594" xr:uid="{EC5A1149-D163-415B-9B1B-707D93A840A9}"/>
    <cellStyle name="Normal 7 7 2" xfId="20595" xr:uid="{9798F750-6C00-48D2-AB0F-B715984F1A0E}"/>
    <cellStyle name="Normal 7 7 2 2" xfId="20596" xr:uid="{8F79F8A6-EE1D-4A86-95ED-F265BF34C83A}"/>
    <cellStyle name="Normal 7 7 2 3" xfId="20597" xr:uid="{91944F9D-4E49-4656-9658-81A01AF3CFFE}"/>
    <cellStyle name="Normal 7 7 2_ACT_NIBD EQ" xfId="20598" xr:uid="{CFB5E9FA-81B3-4BEA-AD8F-F7D3AE95B10F}"/>
    <cellStyle name="Normal 7 7 3" xfId="20599" xr:uid="{B51BC4ED-4636-4B0A-AAEF-A22458F8FF02}"/>
    <cellStyle name="Normal 7 7 4" xfId="20600" xr:uid="{C28A22EC-52F5-4991-AEB4-E6D524E18872}"/>
    <cellStyle name="Normal 7 7 5" xfId="20601" xr:uid="{AC4CBF5F-73A0-4383-9387-256CD52CA0D1}"/>
    <cellStyle name="Normal 7 7_Act input CF" xfId="20602" xr:uid="{E75879DF-2E2F-4A57-A331-223F6EE7324C}"/>
    <cellStyle name="Normal 7 8" xfId="20603" xr:uid="{F49EB126-75BD-4F92-9DD4-695D92DC62E4}"/>
    <cellStyle name="Normal 7 8 2" xfId="20604" xr:uid="{DE289D9A-B409-46FB-BF96-27CFA9D3C369}"/>
    <cellStyle name="Normal 7 8_ACT Segment adj EBITDA" xfId="20605" xr:uid="{A14782B0-EA94-4D44-84AB-9942055AF678}"/>
    <cellStyle name="Normal 7 9" xfId="20606" xr:uid="{5FD77F3D-3F75-423E-A1D2-AFBC6B914290}"/>
    <cellStyle name="Normal 7 9 2" xfId="20607" xr:uid="{2DAB02FF-A8A7-4CDE-A6D3-02CFAA597F5E}"/>
    <cellStyle name="Normal 7 9_ACT Segment adj EBITDA" xfId="20608" xr:uid="{62C97F58-B3DE-440C-9502-AA45B34CBF79}"/>
    <cellStyle name="Normal 7_Act input CF" xfId="20609" xr:uid="{0B9D6317-73D9-4307-ABAE-4E9D8D0D2F67}"/>
    <cellStyle name="Normal 70" xfId="20610" xr:uid="{311FB9D7-5411-4C0B-B304-28D1B74A5A1D}"/>
    <cellStyle name="Normal 70 2" xfId="20611" xr:uid="{F6C7AB77-368A-43B3-BD56-9EBDEA3B30FE}"/>
    <cellStyle name="Normal 70 2 2" xfId="20612" xr:uid="{0A18C09C-1D57-4C22-9096-D1B546587BE3}"/>
    <cellStyle name="Normal 70 2 3" xfId="20613" xr:uid="{660225CC-1316-4108-AB31-D21AA0DA93EA}"/>
    <cellStyle name="Normal 70 2_ACT Segment adj EBITDA" xfId="20614" xr:uid="{BF8070E4-5CB9-404F-8B76-A4170BDFE5EF}"/>
    <cellStyle name="Normal 70 3" xfId="20615" xr:uid="{11E53428-974F-4A40-841C-7DEF9395FABC}"/>
    <cellStyle name="Normal 70 4" xfId="20616" xr:uid="{4D921B1F-8F08-4D2D-BA65-3BFC5046ACD6}"/>
    <cellStyle name="Normal 70_Act input CF" xfId="20617" xr:uid="{549C1A92-745B-4387-97A4-CB33C9DF4CDF}"/>
    <cellStyle name="Normal 71" xfId="20618" xr:uid="{11118D22-45C6-4D92-B25F-6DF56719B15F}"/>
    <cellStyle name="Normal 71 2" xfId="20619" xr:uid="{ECF94DA1-FB05-40EC-A10C-EEF3CE99C2D9}"/>
    <cellStyle name="Normal 71 2 2" xfId="20620" xr:uid="{C11D8F0D-A05B-4832-A864-7F2D2CB9911A}"/>
    <cellStyle name="Normal 71 2 3" xfId="20621" xr:uid="{9A8D7660-9C6B-45B5-8D30-C5B98A23FB42}"/>
    <cellStyle name="Normal 71 2_ACT Segment adj EBITDA" xfId="20622" xr:uid="{323A522C-776D-4D9C-8622-C0B11D9A6B00}"/>
    <cellStyle name="Normal 71 3" xfId="20623" xr:uid="{5FEDADA9-FB1D-41F9-B56F-F5343ADDE161}"/>
    <cellStyle name="Normal 71 4" xfId="20624" xr:uid="{5A02E719-4720-4BED-B07F-57E7AAC6CA3D}"/>
    <cellStyle name="Normal 71_Act input CF" xfId="20625" xr:uid="{4AB1C0A1-62BB-4853-92CA-9DBF5069AE63}"/>
    <cellStyle name="Normal 72" xfId="20626" xr:uid="{FD2F9740-E88C-4D31-B6AB-3D49819CB4B1}"/>
    <cellStyle name="Normal 72 2" xfId="20627" xr:uid="{7431A1D9-F9F7-450D-9DC4-EBD3B11051CA}"/>
    <cellStyle name="Normal 72 2 2" xfId="20628" xr:uid="{E7F243FC-5F96-4030-B7E9-070EDA259ADE}"/>
    <cellStyle name="Normal 72 2 3" xfId="20629" xr:uid="{4E5548FE-9F9B-4625-AC4E-4230AC836E27}"/>
    <cellStyle name="Normal 72 2_ACT Segment adj EBITDA" xfId="20630" xr:uid="{C22C8404-292C-419A-82D4-97A8103AF556}"/>
    <cellStyle name="Normal 72 3" xfId="20631" xr:uid="{D80DE5FC-9BAA-4373-B556-E3B24A38DFCB}"/>
    <cellStyle name="Normal 72 4" xfId="20632" xr:uid="{8F26A2BF-C7EB-458D-8F0E-BE5F1C59E72C}"/>
    <cellStyle name="Normal 72_Act input CF" xfId="20633" xr:uid="{C408D209-AFCA-4725-AEDB-84CB7D6CD334}"/>
    <cellStyle name="Normal 73" xfId="20634" xr:uid="{1FE75B53-1975-45DB-B0A7-2D8E85AC84A5}"/>
    <cellStyle name="Normal 73 2" xfId="20635" xr:uid="{70300E33-C5E9-4CF3-B858-75659BAC666A}"/>
    <cellStyle name="Normal 73 2 2" xfId="20636" xr:uid="{34D01ADD-A9B3-499D-AC9D-EAF0C657DE28}"/>
    <cellStyle name="Normal 73 2 3" xfId="20637" xr:uid="{F4151413-031E-4DEF-A403-060CE397BC26}"/>
    <cellStyle name="Normal 73 2_ACT Segment adj EBITDA" xfId="20638" xr:uid="{C6DB24DA-4BA4-45E2-BFBA-EA960B970A00}"/>
    <cellStyle name="Normal 73 3" xfId="20639" xr:uid="{856D621C-8F1C-46A7-8FE1-613990F9A3F0}"/>
    <cellStyle name="Normal 73 4" xfId="20640" xr:uid="{6ABCDC9A-D35C-4A85-B235-BAD545AC9505}"/>
    <cellStyle name="Normal 73_Act input CF" xfId="20641" xr:uid="{D3638C22-A0DE-4CB3-85AF-742AD017FE93}"/>
    <cellStyle name="Normal 74" xfId="20642" xr:uid="{CEE2F245-249E-428C-8067-DEEF45986733}"/>
    <cellStyle name="Normal 74 2" xfId="20643" xr:uid="{899C8758-C994-4E13-8C74-7D99B133081F}"/>
    <cellStyle name="Normal 74 2 2" xfId="20644" xr:uid="{EE77DF2B-335E-49F6-BED0-330557D7617C}"/>
    <cellStyle name="Normal 74 2 3" xfId="20645" xr:uid="{AE96A600-5A5C-4197-ADBC-526939CEE0F9}"/>
    <cellStyle name="Normal 74 2_ACT Segment adj EBITDA" xfId="20646" xr:uid="{B84FFEBD-2BA1-4D13-8D24-E5F8C8B6303A}"/>
    <cellStyle name="Normal 74 3" xfId="20647" xr:uid="{E9068466-CE04-47EE-B558-719393AE7AF9}"/>
    <cellStyle name="Normal 74 4" xfId="20648" xr:uid="{B9ADC760-D88F-41AE-B79E-14AB7511427B}"/>
    <cellStyle name="Normal 74_Act input CF" xfId="20649" xr:uid="{445F2E3F-B51F-4A80-B2D3-D97CC82834C4}"/>
    <cellStyle name="Normal 75" xfId="20650" xr:uid="{EF86ABE9-EC07-4EE0-BD52-03C11E513C3E}"/>
    <cellStyle name="Normal 75 2" xfId="20651" xr:uid="{12113590-7724-4723-A904-FF938EA53B18}"/>
    <cellStyle name="Normal 75 2 2" xfId="20652" xr:uid="{429F01AA-058A-4716-B112-2F1B91A8F550}"/>
    <cellStyle name="Normal 75 2 3" xfId="20653" xr:uid="{A4BB573F-C38C-4756-BF84-1F17B342E6CF}"/>
    <cellStyle name="Normal 75 2_ACT Segment adj EBITDA" xfId="20654" xr:uid="{B81FB145-FB84-4984-B4AB-AB0BAD168F92}"/>
    <cellStyle name="Normal 75 3" xfId="20655" xr:uid="{F3272A62-B8DA-4881-B1A7-5A7D6DB2C885}"/>
    <cellStyle name="Normal 75 4" xfId="20656" xr:uid="{BB4D6DBA-DFE6-4E7D-9F34-305336092C32}"/>
    <cellStyle name="Normal 75_Act input CF" xfId="20657" xr:uid="{124085BB-D266-4B06-9688-A36E4AAA7AB2}"/>
    <cellStyle name="Normal 76" xfId="20658" xr:uid="{BE459020-FC72-4DFD-9BE2-DF4575AFD4EA}"/>
    <cellStyle name="Normal 76 2" xfId="20659" xr:uid="{EFD7BC86-9263-4781-8450-EFD51EAA6111}"/>
    <cellStyle name="Normal 76 2 2" xfId="20660" xr:uid="{D75628DF-6FD1-43FC-A119-EB64A7FC62D4}"/>
    <cellStyle name="Normal 76 2 3" xfId="20661" xr:uid="{7472A120-657D-44C2-889A-86FEABE204E7}"/>
    <cellStyle name="Normal 76 2_ACT Segment adj EBITDA" xfId="20662" xr:uid="{05ED299C-C237-4BC6-90DA-0BA185F77D26}"/>
    <cellStyle name="Normal 76 3" xfId="20663" xr:uid="{36EF997A-9BEF-49DE-BA15-EBE21FC405A1}"/>
    <cellStyle name="Normal 76 4" xfId="20664" xr:uid="{C8303FB8-4DB4-44D2-A609-AA1457A55429}"/>
    <cellStyle name="Normal 76_Act input CF" xfId="20665" xr:uid="{5B3ADF56-0682-4552-BD77-670438D48C8D}"/>
    <cellStyle name="Normal 77" xfId="20666" xr:uid="{47BAB961-0ED1-4093-9F5F-F926C802C762}"/>
    <cellStyle name="Normal 77 2" xfId="20667" xr:uid="{30C8A5FE-AA78-435E-983F-F0C62E8D7BA1}"/>
    <cellStyle name="Normal 77 3" xfId="20668" xr:uid="{44F82DD8-F0BD-4BDA-A104-24F9B4B33D3C}"/>
    <cellStyle name="Normal 77_ACT Segment adj EBITDA" xfId="20669" xr:uid="{AA561B63-D1D1-4063-8E16-9D5ED77BA33F}"/>
    <cellStyle name="Normal 78" xfId="20670" xr:uid="{5B06C85E-327E-45C1-ADE8-9A1225CBA6C6}"/>
    <cellStyle name="Normal 78 2" xfId="20671" xr:uid="{E34D8B5E-AA1C-49CB-99E0-F41E0D57D495}"/>
    <cellStyle name="Normal 78 3" xfId="20672" xr:uid="{364DE184-CDBF-4AA9-A890-58B239D4A061}"/>
    <cellStyle name="Normal 78_ACT Segment adj EBITDA" xfId="20673" xr:uid="{B3552B24-B036-44B2-B126-A6FDE7EBD98A}"/>
    <cellStyle name="Normal 79" xfId="20674" xr:uid="{076E2493-589D-49FE-ACF8-0B1056FFE966}"/>
    <cellStyle name="Normal 79 2" xfId="20675" xr:uid="{24215ED2-5E25-437D-9D60-640655A86D7B}"/>
    <cellStyle name="Normal 79 3" xfId="20676" xr:uid="{71F59F67-3030-4EB8-ABD7-D6AF7C9C9449}"/>
    <cellStyle name="Normal 79_ACT Segment adj EBITDA" xfId="20677" xr:uid="{2BCFA8A1-3141-4F10-923D-379BC14928ED}"/>
    <cellStyle name="Normal 8" xfId="20678" xr:uid="{BD6929C8-96AD-42C1-BCBE-EB6303C03023}"/>
    <cellStyle name="Normal 8 10" xfId="20679" xr:uid="{69BC0905-BA3D-4700-B54A-8A11A70AEC24}"/>
    <cellStyle name="Normal 8 2" xfId="20680" xr:uid="{FDB141CB-97DB-4BD6-AB58-04CF297EE652}"/>
    <cellStyle name="Normal 8 2 2" xfId="20681" xr:uid="{3FC408CE-7291-47DF-A42B-A26FD8E3AF6E}"/>
    <cellStyle name="Normal 8 2 2 2" xfId="20682" xr:uid="{C67A384C-479E-4DD4-BCA9-44098ECAE679}"/>
    <cellStyle name="Normal 8 2 2 2 2" xfId="20683" xr:uid="{37D94B76-4BD6-465E-81E5-F95747F8F35D}"/>
    <cellStyle name="Normal 8 2 2 2 2 2" xfId="20684" xr:uid="{241584D0-0C90-4E21-88FF-D975AB1CCFD0}"/>
    <cellStyle name="Normal 8 2 2 2 2 2 2" xfId="20685" xr:uid="{082360EA-6904-4F60-BDF8-066145368ABE}"/>
    <cellStyle name="Normal 8 2 2 2 2 2 3" xfId="20686" xr:uid="{10F72880-2569-4EC1-88F5-C19210A340A1}"/>
    <cellStyle name="Normal 8 2 2 2 2 2_ACT_NIBD EQ" xfId="20687" xr:uid="{747B6F03-3C1F-4780-B466-6A6BE3240846}"/>
    <cellStyle name="Normal 8 2 2 2 2 3" xfId="20688" xr:uid="{76E28AD2-B393-418D-9F52-46B1EACF39B2}"/>
    <cellStyle name="Normal 8 2 2 2 2 4" xfId="20689" xr:uid="{7314D71E-98CF-4A4A-A303-1B2D9D1205CE}"/>
    <cellStyle name="Normal 8 2 2 2 2 5" xfId="20690" xr:uid="{62FB474C-10A7-48C5-80F3-5E3FAAC56390}"/>
    <cellStyle name="Normal 8 2 2 2 2_Act input CF" xfId="20691" xr:uid="{39B12DAF-5C6B-49AB-BE0F-8F52A4FC4A44}"/>
    <cellStyle name="Normal 8 2 2 2 3" xfId="20692" xr:uid="{4AB74D38-1DD9-410A-8A35-B739C77162B5}"/>
    <cellStyle name="Normal 8 2 2 2 3 2" xfId="20693" xr:uid="{74974BD8-3BE6-41D6-AF3D-E1D73BF3C7B7}"/>
    <cellStyle name="Normal 8 2 2 2 3 2 2" xfId="20694" xr:uid="{1344586F-4236-4291-9940-4588E3B5EBB8}"/>
    <cellStyle name="Normal 8 2 2 2 3 2 3" xfId="20695" xr:uid="{B86B1EE2-75E3-4C6C-972E-8A35479044DB}"/>
    <cellStyle name="Normal 8 2 2 2 3 2_ACT_NIBD EQ" xfId="20696" xr:uid="{A32284EA-9734-4CF0-AF87-0359EF5621F3}"/>
    <cellStyle name="Normal 8 2 2 2 3 3" xfId="20697" xr:uid="{AA32F824-0183-4780-9C07-1C28C5A88C73}"/>
    <cellStyle name="Normal 8 2 2 2 3 4" xfId="20698" xr:uid="{7C30647F-36C7-4EC8-8D2D-B64969B0FF01}"/>
    <cellStyle name="Normal 8 2 2 2 3 5" xfId="20699" xr:uid="{892CDD9C-3813-45A1-A10E-7383B2262A3D}"/>
    <cellStyle name="Normal 8 2 2 2 3_Act input CF" xfId="20700" xr:uid="{112C44ED-87A7-4702-8E2E-544A760925CA}"/>
    <cellStyle name="Normal 8 2 2 2 4" xfId="20701" xr:uid="{B049C905-61EB-45A5-8B1C-B165B1770E73}"/>
    <cellStyle name="Normal 8 2 2 2 4 2" xfId="20702" xr:uid="{6DA773BC-1607-43E5-A672-34C756C8B9CF}"/>
    <cellStyle name="Normal 8 2 2 2 4 3" xfId="20703" xr:uid="{832BC1C2-EEBA-4014-AC04-14A9A638BA3E}"/>
    <cellStyle name="Normal 8 2 2 2 4_ACT_NIBD EQ" xfId="20704" xr:uid="{65F38E6F-9472-42F7-B197-E8D32B821D04}"/>
    <cellStyle name="Normal 8 2 2 2 5" xfId="20705" xr:uid="{77E32F2B-3713-4482-A158-D7F44E6503C4}"/>
    <cellStyle name="Normal 8 2 2 2 6" xfId="20706" xr:uid="{89A33DC1-46DA-447C-BCD0-B0155C424F8B}"/>
    <cellStyle name="Normal 8 2 2 2 7" xfId="20707" xr:uid="{F865126F-45CD-420B-B319-6DD01803A74C}"/>
    <cellStyle name="Normal 8 2 2 2_Act input CF" xfId="20708" xr:uid="{A15DEC83-76FD-4857-8F39-8BAA59ADFB5F}"/>
    <cellStyle name="Normal 8 2 2 3" xfId="20709" xr:uid="{61F73608-18CC-453C-8908-124DE7212369}"/>
    <cellStyle name="Normal 8 2 2 3 2" xfId="20710" xr:uid="{D697A041-E1CC-4129-8A2E-B14399ABFFC8}"/>
    <cellStyle name="Normal 8 2 2 3 2 2" xfId="20711" xr:uid="{CE7222B8-8DFB-4112-9748-D8DD5AA58561}"/>
    <cellStyle name="Normal 8 2 2 3 2 3" xfId="20712" xr:uid="{07AAA497-0934-4B3D-9F4C-56CAE332F9B7}"/>
    <cellStyle name="Normal 8 2 2 3 2_ACT_NIBD EQ" xfId="20713" xr:uid="{68DB788F-E960-4EEA-A16C-122E19C3159A}"/>
    <cellStyle name="Normal 8 2 2 3 3" xfId="20714" xr:uid="{9B2C9418-0CAE-4D4D-A0D8-9734CDD479D0}"/>
    <cellStyle name="Normal 8 2 2 3 4" xfId="20715" xr:uid="{275C5493-5D9E-47BA-BD36-9CBDBEC39BB7}"/>
    <cellStyle name="Normal 8 2 2 3 5" xfId="20716" xr:uid="{5D96D13C-082C-4025-B675-C07E9D5CF64B}"/>
    <cellStyle name="Normal 8 2 2 3_Act input CF" xfId="20717" xr:uid="{F8E87D6D-BF61-4A25-80BB-ADAB8BC07AD1}"/>
    <cellStyle name="Normal 8 2 2 4" xfId="20718" xr:uid="{35FA12AA-828A-4F01-9CF2-B0AF9E99F953}"/>
    <cellStyle name="Normal 8 2 2 4 2" xfId="20719" xr:uid="{04C0F62B-975D-4534-A82A-F2C6951E905A}"/>
    <cellStyle name="Normal 8 2 2 4 2 2" xfId="20720" xr:uid="{6D1E7914-2CAC-4A89-B3ED-7985E595E1A4}"/>
    <cellStyle name="Normal 8 2 2 4 2 3" xfId="20721" xr:uid="{5B09087F-321F-408E-B0FF-67904275799D}"/>
    <cellStyle name="Normal 8 2 2 4 2_ACT_NIBD EQ" xfId="20722" xr:uid="{2C71B4FE-BEA5-4CAD-9B39-58752035E2D6}"/>
    <cellStyle name="Normal 8 2 2 4 3" xfId="20723" xr:uid="{2DBAD8E9-B475-4BA2-947C-ACC35FDD436F}"/>
    <cellStyle name="Normal 8 2 2 4 4" xfId="20724" xr:uid="{93081F11-F80A-4E41-B9CE-EE341607AB1B}"/>
    <cellStyle name="Normal 8 2 2 4 5" xfId="20725" xr:uid="{3DD5F73D-55F3-4800-89C5-201E44176479}"/>
    <cellStyle name="Normal 8 2 2 4_Act input CF" xfId="20726" xr:uid="{9C6C405A-4E92-411F-A532-B91069B00CF4}"/>
    <cellStyle name="Normal 8 2 2 5" xfId="20727" xr:uid="{C6432009-3A0A-4BC4-9185-DB958B2AE5E8}"/>
    <cellStyle name="Normal 8 2 2 5 2" xfId="20728" xr:uid="{7EE843AC-283B-48D9-BF61-EBDFF7BEF47A}"/>
    <cellStyle name="Normal 8 2 2 5 3" xfId="20729" xr:uid="{9CA9072D-5358-4D58-97CD-95E23DC79020}"/>
    <cellStyle name="Normal 8 2 2 5_ACT_NIBD EQ" xfId="20730" xr:uid="{1945BD22-AF3E-4668-8A31-21BABA22FE50}"/>
    <cellStyle name="Normal 8 2 2 6" xfId="20731" xr:uid="{7BBCBA77-63BC-4ED0-8E1F-B3CAC13DB63A}"/>
    <cellStyle name="Normal 8 2 2 7" xfId="20732" xr:uid="{1EE775C1-BF47-4A22-8592-B1E255359145}"/>
    <cellStyle name="Normal 8 2 2 8" xfId="20733" xr:uid="{D5AED910-0BFF-4030-A0B1-D61B1558D384}"/>
    <cellStyle name="Normal 8 2 2_Act input CF" xfId="20734" xr:uid="{027237E2-E73E-4A35-A1B9-0DB1E16F93E1}"/>
    <cellStyle name="Normal 8 2 3" xfId="20735" xr:uid="{E4CCC17C-5B3E-4377-A0AC-0A6CF655534D}"/>
    <cellStyle name="Normal 8 2 3 2" xfId="20736" xr:uid="{7A4B6EC5-1E3D-43B3-88F0-9D951DBBA71E}"/>
    <cellStyle name="Normal 8 2 3 2 2" xfId="20737" xr:uid="{CA204713-51AC-4D3A-9328-B8A82A89A2AF}"/>
    <cellStyle name="Normal 8 2 3 2 2 2" xfId="20738" xr:uid="{404EE4AF-FCE6-44D6-B8B4-0046EF1FFDCB}"/>
    <cellStyle name="Normal 8 2 3 2 2 3" xfId="20739" xr:uid="{22FC3AA8-2282-41ED-8E48-95ACDE5F3581}"/>
    <cellStyle name="Normal 8 2 3 2 2_ACT_NIBD EQ" xfId="20740" xr:uid="{314FDB92-FCA9-4DE7-92B5-5D265A07091A}"/>
    <cellStyle name="Normal 8 2 3 2 3" xfId="20741" xr:uid="{7314F2DD-5FC6-4B95-B075-16D12D368613}"/>
    <cellStyle name="Normal 8 2 3 2 4" xfId="20742" xr:uid="{38D812AF-B2E1-47EC-848E-91E9F3B70A3C}"/>
    <cellStyle name="Normal 8 2 3 2 5" xfId="20743" xr:uid="{A10D7B08-52DA-4D8F-9B3F-36AB5FB0F742}"/>
    <cellStyle name="Normal 8 2 3 2_Act input CF" xfId="20744" xr:uid="{0D8C1DF0-B77E-4792-BC6D-950FD865CFDE}"/>
    <cellStyle name="Normal 8 2 3 3" xfId="20745" xr:uid="{C3CF56C9-9CA9-4C87-BAD7-53E631A4B968}"/>
    <cellStyle name="Normal 8 2 3 3 2" xfId="20746" xr:uid="{C009B743-96CC-4C86-A7F6-7402D1A52775}"/>
    <cellStyle name="Normal 8 2 3 3 2 2" xfId="20747" xr:uid="{560355FE-06AD-40A0-B714-AE6675095EA2}"/>
    <cellStyle name="Normal 8 2 3 3 2 3" xfId="20748" xr:uid="{7D65D428-EDAC-41F8-ABEF-3E279A59CA10}"/>
    <cellStyle name="Normal 8 2 3 3 2_ACT_NIBD EQ" xfId="20749" xr:uid="{12A95E53-59F8-4594-9E92-E1638667C3F5}"/>
    <cellStyle name="Normal 8 2 3 3 3" xfId="20750" xr:uid="{0E04B944-6743-4651-8C79-CB75227E7308}"/>
    <cellStyle name="Normal 8 2 3 3 4" xfId="20751" xr:uid="{3C284AC1-2E1D-49D3-AC20-5636FA89C96C}"/>
    <cellStyle name="Normal 8 2 3 3 5" xfId="20752" xr:uid="{E139E972-6CC6-4F3C-83B0-EBC330FF9A2E}"/>
    <cellStyle name="Normal 8 2 3 3_Act input CF" xfId="20753" xr:uid="{B84E1555-EDD0-4816-A915-F5CCF3FA0CF4}"/>
    <cellStyle name="Normal 8 2 3 4" xfId="20754" xr:uid="{7DB63D05-F7E7-4214-8103-1D32F9A9EE1D}"/>
    <cellStyle name="Normal 8 2 3 4 2" xfId="20755" xr:uid="{F5B0AE24-41CE-4D80-BCFF-C1F9E254C504}"/>
    <cellStyle name="Normal 8 2 3 4 3" xfId="20756" xr:uid="{53790267-90AF-4471-A6B6-0947195A5EA7}"/>
    <cellStyle name="Normal 8 2 3 4_ACT_NIBD EQ" xfId="20757" xr:uid="{6E88A60B-BFCE-4B6E-A30C-FD885637527D}"/>
    <cellStyle name="Normal 8 2 3 5" xfId="20758" xr:uid="{95A0CBA5-C432-4395-A877-D8ACB2054C1E}"/>
    <cellStyle name="Normal 8 2 3 6" xfId="20759" xr:uid="{B9B8FD25-9969-4EF9-ABDC-B0FFDDD42045}"/>
    <cellStyle name="Normal 8 2 3 7" xfId="20760" xr:uid="{8381FC6C-9EE7-416A-A704-6D24A0DBA9F8}"/>
    <cellStyle name="Normal 8 2 3_Act input CF" xfId="20761" xr:uid="{414B3F95-F935-4E88-80BC-FCAB4A452E98}"/>
    <cellStyle name="Normal 8 2 4" xfId="20762" xr:uid="{80356D55-4B86-4D72-A277-857D21D6B19F}"/>
    <cellStyle name="Normal 8 2 4 2" xfId="20763" xr:uid="{5B650C56-7627-4E14-8D33-5880B1633C95}"/>
    <cellStyle name="Normal 8 2 4 2 2" xfId="20764" xr:uid="{D5CDCDED-5109-4C45-A5F3-041C05B1CEC2}"/>
    <cellStyle name="Normal 8 2 4 2 3" xfId="20765" xr:uid="{3ADE582F-7EFF-4CFB-9947-0C583342C865}"/>
    <cellStyle name="Normal 8 2 4 2_ACT_NIBD EQ" xfId="20766" xr:uid="{82DD631C-B055-4A65-A73A-C894928A6A8F}"/>
    <cellStyle name="Normal 8 2 4 3" xfId="20767" xr:uid="{319BCD9F-B10E-4441-BFD3-4180B5AD4828}"/>
    <cellStyle name="Normal 8 2 4 4" xfId="20768" xr:uid="{5A3A5CFC-6FA4-4534-B7CD-FD04839C1411}"/>
    <cellStyle name="Normal 8 2 4 5" xfId="20769" xr:uid="{97D2C10A-EFDA-4745-9B38-2F1BAB840E32}"/>
    <cellStyle name="Normal 8 2 4_Act input CF" xfId="20770" xr:uid="{936E13EB-021F-4A6C-A775-68291633BAC8}"/>
    <cellStyle name="Normal 8 2 5" xfId="20771" xr:uid="{A0B68605-458F-4059-82BB-639642E68A52}"/>
    <cellStyle name="Normal 8 2 5 2" xfId="20772" xr:uid="{4A913AB0-63E1-4FC6-AE54-F42AC4B71895}"/>
    <cellStyle name="Normal 8 2 5 2 2" xfId="20773" xr:uid="{04914B24-8D32-425C-A481-85B8EB62FA3B}"/>
    <cellStyle name="Normal 8 2 5 2 3" xfId="20774" xr:uid="{363E342C-42F4-4FA8-85D2-526B15D003C5}"/>
    <cellStyle name="Normal 8 2 5 2_ACT_NIBD EQ" xfId="20775" xr:uid="{FEDC97EA-8203-41C6-985E-4CB4CC526269}"/>
    <cellStyle name="Normal 8 2 5 3" xfId="20776" xr:uid="{E71D9AE0-A045-42ED-BF9F-BA5C9AE02629}"/>
    <cellStyle name="Normal 8 2 5 4" xfId="20777" xr:uid="{A0C5952A-402D-4B1C-972F-24B6A3B66E1A}"/>
    <cellStyle name="Normal 8 2 5 5" xfId="20778" xr:uid="{800A4402-851C-4DED-A57C-73B984E3D2D3}"/>
    <cellStyle name="Normal 8 2 5_Act input CF" xfId="20779" xr:uid="{17829335-E69D-414B-A574-CAA16266FF90}"/>
    <cellStyle name="Normal 8 2 6" xfId="20780" xr:uid="{58FBBFF8-719C-48F9-A254-50ACCA57A96C}"/>
    <cellStyle name="Normal 8 2 6 2" xfId="20781" xr:uid="{326657C2-4B00-4525-932F-720963FD7E85}"/>
    <cellStyle name="Normal 8 2 6 3" xfId="20782" xr:uid="{25AC4296-47D8-4709-A0DA-FEE07C7FEF10}"/>
    <cellStyle name="Normal 8 2 6_ACT_NIBD EQ" xfId="20783" xr:uid="{9EC18EA1-EB48-40BB-AE82-BADFE5960C7D}"/>
    <cellStyle name="Normal 8 2 7" xfId="20784" xr:uid="{1CB6D4FB-82D6-4924-8194-6B262BB95A7A}"/>
    <cellStyle name="Normal 8 2 8" xfId="20785" xr:uid="{611FC569-9A00-414F-AA7F-B752658C970F}"/>
    <cellStyle name="Normal 8 2 9" xfId="20786" xr:uid="{9FE9A62A-7E8C-4CF4-8178-CE02CF8BB765}"/>
    <cellStyle name="Normal 8 2_Act input CF" xfId="20787" xr:uid="{05BBC32B-DCA8-4DCF-8118-572042247436}"/>
    <cellStyle name="Normal 8 3" xfId="20788" xr:uid="{BD926C85-0CCD-4483-8D3D-BCF7889CF0B3}"/>
    <cellStyle name="Normal 8 3 2" xfId="20789" xr:uid="{23A723BE-FF55-46B1-BD04-EE144B28CE63}"/>
    <cellStyle name="Normal 8 3 2 2" xfId="20790" xr:uid="{33D1F104-1402-47EF-AC2F-B3307E4B20FE}"/>
    <cellStyle name="Normal 8 3 2 2 2" xfId="20791" xr:uid="{D5E7742A-EF12-42C7-8EBD-F882E9DA7108}"/>
    <cellStyle name="Normal 8 3 2 2 2 2" xfId="20792" xr:uid="{A5193A75-410D-4722-AED3-299D401DD572}"/>
    <cellStyle name="Normal 8 3 2 2 2 3" xfId="20793" xr:uid="{B72C2C6A-B60A-448C-93F6-89CA5D715759}"/>
    <cellStyle name="Normal 8 3 2 2 2_ACT_NIBD EQ" xfId="20794" xr:uid="{EA64F276-8800-42B4-8F52-D4759E9945F2}"/>
    <cellStyle name="Normal 8 3 2 2 3" xfId="20795" xr:uid="{AADFD297-16B8-4471-8480-355220A75060}"/>
    <cellStyle name="Normal 8 3 2 2 4" xfId="20796" xr:uid="{905876B5-1303-43C3-9D79-48F9772FE0C8}"/>
    <cellStyle name="Normal 8 3 2 2 5" xfId="20797" xr:uid="{6F7A6B22-9EE9-4D22-9BE1-BA35C282449D}"/>
    <cellStyle name="Normal 8 3 2 2_Act input CF" xfId="20798" xr:uid="{B3EA65AF-FE6B-4965-9A02-7F37E29545D9}"/>
    <cellStyle name="Normal 8 3 2 3" xfId="20799" xr:uid="{DE240603-918A-4A1F-9017-0A83E442B6DB}"/>
    <cellStyle name="Normal 8 3 2 3 2" xfId="20800" xr:uid="{18D04E16-9CF0-4FA5-B9F5-08348ECB5C5F}"/>
    <cellStyle name="Normal 8 3 2 3 2 2" xfId="20801" xr:uid="{C4940C38-C707-4180-BD7A-61655FABCA98}"/>
    <cellStyle name="Normal 8 3 2 3 2 3" xfId="20802" xr:uid="{B9A41C02-D228-4DA9-8969-96CE5D832832}"/>
    <cellStyle name="Normal 8 3 2 3 2_ACT_NIBD EQ" xfId="20803" xr:uid="{4729D186-DF8A-4A32-A24D-F947FE22954C}"/>
    <cellStyle name="Normal 8 3 2 3 3" xfId="20804" xr:uid="{FB89C8C3-3030-410F-A1C5-E162393FFC22}"/>
    <cellStyle name="Normal 8 3 2 3 4" xfId="20805" xr:uid="{28908DFB-4B7D-4377-B760-074BBB57E2C3}"/>
    <cellStyle name="Normal 8 3 2 3 5" xfId="20806" xr:uid="{6CD72D29-F3FB-4953-BFD2-A9C69DE96159}"/>
    <cellStyle name="Normal 8 3 2 3_Act input CF" xfId="20807" xr:uid="{8B8B830A-0B0F-4393-AD99-E7BBF943FF13}"/>
    <cellStyle name="Normal 8 3 2 4" xfId="20808" xr:uid="{437F0F06-3A6A-4946-AD9D-208281286433}"/>
    <cellStyle name="Normal 8 3 2 4 2" xfId="20809" xr:uid="{8536B8C3-DDD0-48B3-8A41-7F197538DD08}"/>
    <cellStyle name="Normal 8 3 2 4 3" xfId="20810" xr:uid="{2AD66387-7E23-49D4-9CF1-0CA0D6AAD27B}"/>
    <cellStyle name="Normal 8 3 2 4_ACT_NIBD EQ" xfId="20811" xr:uid="{5B4FB718-0DF3-4035-82C2-38F8A01475DE}"/>
    <cellStyle name="Normal 8 3 2 5" xfId="20812" xr:uid="{B272F345-54EA-4E93-B9E2-28B64E6C63D2}"/>
    <cellStyle name="Normal 8 3 2 6" xfId="20813" xr:uid="{0DC1619C-2C5F-4AD7-B19F-40FB9E2BA04D}"/>
    <cellStyle name="Normal 8 3 2 7" xfId="20814" xr:uid="{6CD8A768-1D57-45FF-A1C7-5816ED199C3C}"/>
    <cellStyle name="Normal 8 3 2_Act input CF" xfId="20815" xr:uid="{0D6F71C2-F618-4406-830A-5A547181B83A}"/>
    <cellStyle name="Normal 8 3 3" xfId="20816" xr:uid="{D75D81BE-A846-4B47-BD69-5BB7F90BAB7B}"/>
    <cellStyle name="Normal 8 3 3 2" xfId="20817" xr:uid="{9126D3EA-C418-4203-8842-D474FE7FEB53}"/>
    <cellStyle name="Normal 8 3 3 2 2" xfId="20818" xr:uid="{EFD3FB95-D9B6-47A8-82EA-4EA15320B4F2}"/>
    <cellStyle name="Normal 8 3 3 2 3" xfId="20819" xr:uid="{E8D1BA15-DA2C-432E-BA9A-981CDBB59561}"/>
    <cellStyle name="Normal 8 3 3 2_ACT_NIBD EQ" xfId="20820" xr:uid="{2009461D-F680-46E1-B990-7678A0996EC3}"/>
    <cellStyle name="Normal 8 3 3 3" xfId="20821" xr:uid="{EC101CC7-227D-4E25-9A2A-E136FD538341}"/>
    <cellStyle name="Normal 8 3 3 4" xfId="20822" xr:uid="{66BAE60B-876C-4A9F-B1C2-780401C2A3C1}"/>
    <cellStyle name="Normal 8 3 3 5" xfId="20823" xr:uid="{EF3B9DEF-7BEC-434C-BD72-1E6CC7B1257E}"/>
    <cellStyle name="Normal 8 3 3_Act input CF" xfId="20824" xr:uid="{DE309471-B2CE-4007-81A4-C11FAB3FAF8C}"/>
    <cellStyle name="Normal 8 3 4" xfId="20825" xr:uid="{626392EF-D775-4E90-86B6-12F45239F61B}"/>
    <cellStyle name="Normal 8 3 4 2" xfId="20826" xr:uid="{DA53DC88-166F-4629-BF75-60AF731FC819}"/>
    <cellStyle name="Normal 8 3 4 2 2" xfId="20827" xr:uid="{AD4CE26E-56D1-46A7-BA3D-EBBD64B82320}"/>
    <cellStyle name="Normal 8 3 4 2 3" xfId="20828" xr:uid="{CB0BE89A-7F62-42AA-8262-C21D4FE244F5}"/>
    <cellStyle name="Normal 8 3 4 2_ACT_NIBD EQ" xfId="20829" xr:uid="{598A731A-A6B0-4395-AFCC-BE415019B699}"/>
    <cellStyle name="Normal 8 3 4 3" xfId="20830" xr:uid="{37916C66-0D63-4F50-9F88-EC6438A018F5}"/>
    <cellStyle name="Normal 8 3 4 4" xfId="20831" xr:uid="{FD3E50C6-EC73-4185-B247-1C77C686AA74}"/>
    <cellStyle name="Normal 8 3 4 5" xfId="20832" xr:uid="{84687416-1827-4510-B50F-F2C94DCEA4A7}"/>
    <cellStyle name="Normal 8 3 4_Act input CF" xfId="20833" xr:uid="{6DBBF6E2-2BD6-4292-B01C-7EE54798F612}"/>
    <cellStyle name="Normal 8 3 5" xfId="20834" xr:uid="{527203D6-FE77-4A7C-8D75-7D1F337CB204}"/>
    <cellStyle name="Normal 8 3 5 2" xfId="20835" xr:uid="{276E3D2A-F178-4CC2-AAE2-71585A73C36E}"/>
    <cellStyle name="Normal 8 3 5 3" xfId="20836" xr:uid="{32952933-3357-406B-98E7-A7AB9B052220}"/>
    <cellStyle name="Normal 8 3 5_ACT_NIBD EQ" xfId="20837" xr:uid="{5FB69D83-A0B2-4933-AB00-97409D62BDD0}"/>
    <cellStyle name="Normal 8 3 6" xfId="20838" xr:uid="{0DB1876C-9188-4BD1-8F79-EC2C1A0B6DCA}"/>
    <cellStyle name="Normal 8 3 7" xfId="20839" xr:uid="{07A6F834-E1FB-4CF7-AEC2-D2D088360560}"/>
    <cellStyle name="Normal 8 3 8" xfId="20840" xr:uid="{54D06A08-E7EB-400E-8707-184A435D21BC}"/>
    <cellStyle name="Normal 8 3_Act input CF" xfId="20841" xr:uid="{D2FA5066-8696-48D8-AA51-E9C8379B0AD2}"/>
    <cellStyle name="Normal 8 4" xfId="20842" xr:uid="{ABE0B6B2-EDCD-4171-B2CB-CDFBDE7C6904}"/>
    <cellStyle name="Normal 8 4 2" xfId="20843" xr:uid="{16213709-BE92-4623-8ADC-DE892F40C693}"/>
    <cellStyle name="Normal 8 4 2 2" xfId="20844" xr:uid="{53DD3AA0-BFB2-4E1E-8FBF-E992A9D5091A}"/>
    <cellStyle name="Normal 8 4 2 2 2" xfId="20845" xr:uid="{103F27D2-A087-4B25-8AE9-3477A8376C8A}"/>
    <cellStyle name="Normal 8 4 2 2 3" xfId="20846" xr:uid="{1662F2D8-58B0-48DE-ACD9-B42B554474EE}"/>
    <cellStyle name="Normal 8 4 2 2_ACT_NIBD EQ" xfId="20847" xr:uid="{DCAEE63E-0A2A-4812-9E15-08D78BF0D903}"/>
    <cellStyle name="Normal 8 4 2 3" xfId="20848" xr:uid="{2F6D894F-5E1C-4F0B-B719-F6D430C4AE27}"/>
    <cellStyle name="Normal 8 4 2 4" xfId="20849" xr:uid="{98DC9646-0997-41EC-BD9A-586D628D2B17}"/>
    <cellStyle name="Normal 8 4 2 5" xfId="20850" xr:uid="{B4308EE4-A09D-4FC8-ABB4-403745B95026}"/>
    <cellStyle name="Normal 8 4 2_Act input CF" xfId="20851" xr:uid="{A6970610-470A-494D-8173-1EBF3A797DF2}"/>
    <cellStyle name="Normal 8 4 3" xfId="20852" xr:uid="{B5962412-FF9D-4A7E-982E-6D58B458E53A}"/>
    <cellStyle name="Normal 8 4 3 2" xfId="20853" xr:uid="{083E16BE-80EF-48F2-B4C9-9E022F5F051C}"/>
    <cellStyle name="Normal 8 4 3 2 2" xfId="20854" xr:uid="{81B2FE2E-75FA-4C04-839F-C2D81D96799F}"/>
    <cellStyle name="Normal 8 4 3 2 3" xfId="20855" xr:uid="{B4840E7D-FBB9-409F-A65E-C333400D8D67}"/>
    <cellStyle name="Normal 8 4 3 2_ACT_NIBD EQ" xfId="20856" xr:uid="{B9EB32ED-847C-4750-B160-6D0ECDC78F58}"/>
    <cellStyle name="Normal 8 4 3 3" xfId="20857" xr:uid="{AD4A1C86-0A28-4074-801D-E0B2E06985A2}"/>
    <cellStyle name="Normal 8 4 3 4" xfId="20858" xr:uid="{A2C982C8-B6C8-43E0-B562-9C58810A1F6A}"/>
    <cellStyle name="Normal 8 4 3 5" xfId="20859" xr:uid="{6BD0A281-F33B-436F-A592-7B53AE2FE1F5}"/>
    <cellStyle name="Normal 8 4 3_Act input CF" xfId="20860" xr:uid="{A6710FED-32EA-45FE-970F-EAFA055150BC}"/>
    <cellStyle name="Normal 8 4 4" xfId="20861" xr:uid="{8167AA93-83F2-482D-A34E-1095DD10E8B3}"/>
    <cellStyle name="Normal 8 4 4 2" xfId="20862" xr:uid="{2BA7BE0C-0462-4508-9C11-D1E24A53E5AB}"/>
    <cellStyle name="Normal 8 4 4 3" xfId="20863" xr:uid="{F68500A1-5DA2-4ECB-AE1C-E089AD642E7C}"/>
    <cellStyle name="Normal 8 4 4_ACT_NIBD EQ" xfId="20864" xr:uid="{4F837B16-9D37-46E1-96C1-F0610DFF15A5}"/>
    <cellStyle name="Normal 8 4 5" xfId="20865" xr:uid="{D133C6DF-9EB3-436B-BE49-14DAB2106360}"/>
    <cellStyle name="Normal 8 4 6" xfId="20866" xr:uid="{A54E4488-43B5-40BC-89A5-FBA19C019407}"/>
    <cellStyle name="Normal 8 4 7" xfId="20867" xr:uid="{FD709FCD-0B8A-4C3C-9F97-5A935C21A2EE}"/>
    <cellStyle name="Normal 8 4_Act input CF" xfId="20868" xr:uid="{2CFAF34D-9B1A-43E1-B1F8-A0117FE9E707}"/>
    <cellStyle name="Normal 8 5" xfId="20869" xr:uid="{8CAE7465-087A-49F8-A02C-43FAC6E8486F}"/>
    <cellStyle name="Normal 8 5 2" xfId="20870" xr:uid="{8BD3298F-ADE6-47D3-BFB3-7C26EB7D42C9}"/>
    <cellStyle name="Normal 8 5 2 2" xfId="20871" xr:uid="{3BAF16E7-D551-4011-8F06-863E66D9CE46}"/>
    <cellStyle name="Normal 8 5 2 3" xfId="20872" xr:uid="{B5DC1327-0B1B-4B4B-86CC-B3F13C3A35D4}"/>
    <cellStyle name="Normal 8 5 2_ACT_NIBD EQ" xfId="20873" xr:uid="{DA4A0BAD-C0E5-4CD1-A5C7-D85C45DFA244}"/>
    <cellStyle name="Normal 8 5 3" xfId="20874" xr:uid="{40CBF562-2B76-4014-B57D-35BDFBEADEFB}"/>
    <cellStyle name="Normal 8 5 4" xfId="20875" xr:uid="{C62A21D4-90D8-44F2-9181-2D28380119EE}"/>
    <cellStyle name="Normal 8 5 5" xfId="20876" xr:uid="{1CE7B197-BB1E-467A-9953-989AA6681AF4}"/>
    <cellStyle name="Normal 8 5_Act input CF" xfId="20877" xr:uid="{88099CC5-2EDC-4A13-A99E-636F82F86919}"/>
    <cellStyle name="Normal 8 6" xfId="20878" xr:uid="{A6FEDB14-FB40-4B2D-A08D-CE403E24CA70}"/>
    <cellStyle name="Normal 8 6 2" xfId="20879" xr:uid="{0D05B616-5D6B-486C-AEBB-93A99B7ACB9D}"/>
    <cellStyle name="Normal 8 6 2 2" xfId="20880" xr:uid="{E807D6E3-73D1-4DFD-8BA8-FAE707D36D8D}"/>
    <cellStyle name="Normal 8 6 2 3" xfId="20881" xr:uid="{750EC6D4-2CED-49F1-A5D2-B7CD7381443C}"/>
    <cellStyle name="Normal 8 6 2_ACT_NIBD EQ" xfId="20882" xr:uid="{25E1133A-40CE-4D9D-9787-3D2FBF296E21}"/>
    <cellStyle name="Normal 8 6 3" xfId="20883" xr:uid="{382672E7-7816-4213-895B-33461B830D11}"/>
    <cellStyle name="Normal 8 6 4" xfId="20884" xr:uid="{203CC782-3C50-4AB8-B302-B0AE85F368D3}"/>
    <cellStyle name="Normal 8 6 5" xfId="20885" xr:uid="{B664DA9C-F169-4012-B091-FB34BA16FC89}"/>
    <cellStyle name="Normal 8 6_Act input CF" xfId="20886" xr:uid="{4551850E-C588-4B65-A22A-690C57495DEC}"/>
    <cellStyle name="Normal 8 7" xfId="20887" xr:uid="{0D6C8EE3-06F6-4260-920E-584E46B1020A}"/>
    <cellStyle name="Normal 8 7 2" xfId="20888" xr:uid="{0C376641-55F1-4E5C-B01B-756CF0572F57}"/>
    <cellStyle name="Normal 8 7 3" xfId="20889" xr:uid="{0835E456-AF6B-4963-A936-864FA489A87D}"/>
    <cellStyle name="Normal 8 7_ACT_NIBD EQ" xfId="20890" xr:uid="{ACB1F7F4-48C5-4DF7-9554-63756342EC82}"/>
    <cellStyle name="Normal 8 8" xfId="20891" xr:uid="{A03494C7-529A-4699-AA7C-495DFDF5C2EF}"/>
    <cellStyle name="Normal 8 9" xfId="20892" xr:uid="{357F9C6C-86A8-4EEE-B6C4-61E67F880EDA}"/>
    <cellStyle name="Normal 8_Act input CF" xfId="20893" xr:uid="{0BC4EDAB-6EC7-4559-BE61-A6C761F8D96D}"/>
    <cellStyle name="Normal 80" xfId="20894" xr:uid="{BD07C547-0890-46B9-8B95-B8BC7F62D67C}"/>
    <cellStyle name="Normal 80 2" xfId="20895" xr:uid="{A83D9C34-0F1E-4B78-BE5F-329B62924F5A}"/>
    <cellStyle name="Normal 80 3" xfId="20896" xr:uid="{B4F9B2B8-0F83-4A3A-996F-81F2AC294146}"/>
    <cellStyle name="Normal 80_ACT Segment adj EBITDA" xfId="20897" xr:uid="{BB2281A0-A4AE-4F0D-83BB-1FB241FE24C6}"/>
    <cellStyle name="Normal 81" xfId="20898" xr:uid="{598F296B-9F6A-4B3A-92B5-D4DB7355DD68}"/>
    <cellStyle name="Normal 81 2" xfId="20899" xr:uid="{F15E3947-4473-4A2E-AC9F-85C126CD830E}"/>
    <cellStyle name="Normal 81 3" xfId="20900" xr:uid="{08B9DD62-E829-40E5-87A9-5ADC1A67FB33}"/>
    <cellStyle name="Normal 81 4" xfId="20901" xr:uid="{5D2E60DB-3198-47C6-A175-A9665CF90271}"/>
    <cellStyle name="Normal 81_ACT Segment adj EBITDA" xfId="20902" xr:uid="{ECC532BB-3C05-44F4-A9B2-E8225C7F4399}"/>
    <cellStyle name="Normal 82" xfId="20903" xr:uid="{CBD6070C-3EBF-47EA-B1DA-0A2A90ECBFBB}"/>
    <cellStyle name="Normal 83" xfId="20904" xr:uid="{37E31117-DD9B-4C94-9F70-84683464BF1D}"/>
    <cellStyle name="Normal 84" xfId="20905" xr:uid="{FDE6E46D-6B7A-461A-AFDB-3F7F82FD9A22}"/>
    <cellStyle name="Normal 85" xfId="20906" xr:uid="{15DC919A-6BF7-476A-B409-A31E7C5E6BB6}"/>
    <cellStyle name="Normal 86" xfId="20907" xr:uid="{D1426EA9-8768-4839-85ED-44735BA57636}"/>
    <cellStyle name="Normal 87" xfId="20908" xr:uid="{F4719463-8868-41A7-AFC5-D3211571B9AE}"/>
    <cellStyle name="Normal 88" xfId="20909" xr:uid="{406C1CDA-7FEB-4972-9F60-4695A5FFED7E}"/>
    <cellStyle name="Normal 89" xfId="20910" xr:uid="{B64E6D66-1DA7-4009-9B71-BB46FDD9AC72}"/>
    <cellStyle name="Normal 9" xfId="20911" xr:uid="{B3B2081E-A266-4E30-8F65-8D6B2971B910}"/>
    <cellStyle name="Normal 9 10" xfId="20912" xr:uid="{C99DDBD4-8BFB-47F7-A923-AB4765939E20}"/>
    <cellStyle name="Normal 9 2" xfId="20913" xr:uid="{39FEEBAB-5345-4D12-B719-5A604FC139AC}"/>
    <cellStyle name="Normal 9 2 2" xfId="20914" xr:uid="{87B4FCAB-E20A-453F-A433-C5FDD24B8B14}"/>
    <cellStyle name="Normal 9 2 2 2" xfId="20915" xr:uid="{78276C5D-1790-411A-B391-13F94E142B75}"/>
    <cellStyle name="Normal 9 2 2 2 2" xfId="20916" xr:uid="{66A913B1-8C91-4188-B00F-323BE1C6601C}"/>
    <cellStyle name="Normal 9 2 2 2 2 2" xfId="20917" xr:uid="{DB0FD89E-BE3B-4D27-AE3E-21F65FE6D809}"/>
    <cellStyle name="Normal 9 2 2 2 2 3" xfId="20918" xr:uid="{A4DE1F9A-CA41-43D4-8F9E-9F60D40E3718}"/>
    <cellStyle name="Normal 9 2 2 2 2_ACT_NIBD EQ" xfId="20919" xr:uid="{D16577CC-3C39-47D3-BDC7-48885E484E78}"/>
    <cellStyle name="Normal 9 2 2 2 3" xfId="20920" xr:uid="{39CBD35A-3CF5-4FED-BC04-42D43EB7FAEF}"/>
    <cellStyle name="Normal 9 2 2 2 4" xfId="20921" xr:uid="{4F6C9148-DEB8-44C3-8A71-5A2DE83312F2}"/>
    <cellStyle name="Normal 9 2 2 2 5" xfId="20922" xr:uid="{CE37F4B6-91CC-4FCF-9D05-176EC86AD3EC}"/>
    <cellStyle name="Normal 9 2 2 2_Act input CF" xfId="20923" xr:uid="{81536FF2-F13F-4F7C-A495-519643A819D2}"/>
    <cellStyle name="Normal 9 2 2 3" xfId="20924" xr:uid="{7495E4B3-8E93-45D6-9416-1CB8000A4C8A}"/>
    <cellStyle name="Normal 9 2 2 3 2" xfId="20925" xr:uid="{79952D93-6C9B-4E08-A1A8-F74571CDD0D5}"/>
    <cellStyle name="Normal 9 2 2 3 2 2" xfId="20926" xr:uid="{703B2265-A25C-4C18-9CBB-B110242294DC}"/>
    <cellStyle name="Normal 9 2 2 3 2 3" xfId="20927" xr:uid="{3C4F5163-22F5-4072-81EB-EF291F69053E}"/>
    <cellStyle name="Normal 9 2 2 3 2_ACT_NIBD EQ" xfId="20928" xr:uid="{1359EEFE-E80F-478E-B777-787096F89E20}"/>
    <cellStyle name="Normal 9 2 2 3 3" xfId="20929" xr:uid="{745165A2-12E1-4CF2-8624-8C861DA88F00}"/>
    <cellStyle name="Normal 9 2 2 3 4" xfId="20930" xr:uid="{C5390E65-4021-415E-A381-32FA1F540617}"/>
    <cellStyle name="Normal 9 2 2 3 5" xfId="20931" xr:uid="{141BCF3B-8309-4501-99C5-8CCD8CD3B836}"/>
    <cellStyle name="Normal 9 2 2 3_Act input CF" xfId="20932" xr:uid="{4E860B91-FEF3-451F-BB28-9A1EA93DD6FA}"/>
    <cellStyle name="Normal 9 2 2 4" xfId="20933" xr:uid="{221EF9A6-228A-4CD5-A041-B88295769C2C}"/>
    <cellStyle name="Normal 9 2 2 4 2" xfId="20934" xr:uid="{D8233117-60A8-4BEA-A9EA-1B7F495F248F}"/>
    <cellStyle name="Normal 9 2 2 4 3" xfId="20935" xr:uid="{22AD2D54-769F-49B7-B04F-77F9AA3A0201}"/>
    <cellStyle name="Normal 9 2 2 4_ACT_NIBD EQ" xfId="20936" xr:uid="{BD692DBE-CD59-4A0D-92E1-D886C066A59B}"/>
    <cellStyle name="Normal 9 2 2 5" xfId="20937" xr:uid="{5C03F7A5-03B9-4E69-A50B-B08F76874E6A}"/>
    <cellStyle name="Normal 9 2 2 6" xfId="20938" xr:uid="{DA3C9016-8B7A-41F1-A896-07406AD02C53}"/>
    <cellStyle name="Normal 9 2 2 7" xfId="20939" xr:uid="{B78E182A-582F-4C74-BA8E-FA61F8237D97}"/>
    <cellStyle name="Normal 9 2 2_Act input CF" xfId="20940" xr:uid="{F0EB2278-561D-496B-80C9-9DA3BF8B4EF1}"/>
    <cellStyle name="Normal 9 2 3" xfId="20941" xr:uid="{8D3AD971-CB22-4A62-9892-E195E971CA5F}"/>
    <cellStyle name="Normal 9 2 3 2" xfId="20942" xr:uid="{1754301E-5D26-47B2-86E9-23759769689C}"/>
    <cellStyle name="Normal 9 2 3 2 2" xfId="20943" xr:uid="{5DC3BC06-DEED-49C6-A2FB-00E4D90A0200}"/>
    <cellStyle name="Normal 9 2 3 2 3" xfId="20944" xr:uid="{BF3CD86B-F45F-4D22-A9FA-3167F297194A}"/>
    <cellStyle name="Normal 9 2 3 2_ACT_NIBD EQ" xfId="20945" xr:uid="{688C7AE4-C32D-4380-AABB-7D529BD792CF}"/>
    <cellStyle name="Normal 9 2 3 3" xfId="20946" xr:uid="{9706B28B-D433-4694-A3EB-1528329BB390}"/>
    <cellStyle name="Normal 9 2 3 4" xfId="20947" xr:uid="{2396497D-CB23-4484-86D0-031298619BC7}"/>
    <cellStyle name="Normal 9 2 3 5" xfId="20948" xr:uid="{1208F347-458F-4AFA-8F02-F41672CCFEF6}"/>
    <cellStyle name="Normal 9 2 3_Act input CF" xfId="20949" xr:uid="{762E6967-CC64-497B-B470-C5F3767AD4D1}"/>
    <cellStyle name="Normal 9 2 4" xfId="20950" xr:uid="{A6BD293A-1B57-41E6-B0CF-F69BB7FCB343}"/>
    <cellStyle name="Normal 9 2 4 2" xfId="20951" xr:uid="{FB2195C7-B38D-4706-A35B-98D1DE60F995}"/>
    <cellStyle name="Normal 9 2 4 2 2" xfId="20952" xr:uid="{B9EAE9AB-7564-4E8B-A4EA-4FCBFB9BB726}"/>
    <cellStyle name="Normal 9 2 4 2 3" xfId="20953" xr:uid="{F25B240D-1F71-44EF-A653-353C65BD353F}"/>
    <cellStyle name="Normal 9 2 4 2_ACT_NIBD EQ" xfId="20954" xr:uid="{D2D11B1C-176C-4EAB-8439-A6942B74D3B1}"/>
    <cellStyle name="Normal 9 2 4 3" xfId="20955" xr:uid="{077CC82E-ECF7-46FC-BF5B-24D9A63CD9E6}"/>
    <cellStyle name="Normal 9 2 4 4" xfId="20956" xr:uid="{A45BD0D7-C13B-44E2-8F44-FEFD9672D2E3}"/>
    <cellStyle name="Normal 9 2 4 5" xfId="20957" xr:uid="{DD2262AD-2255-4F73-9FD2-D6A23B402A89}"/>
    <cellStyle name="Normal 9 2 4_Act input CF" xfId="20958" xr:uid="{60EEA4A2-0737-4243-8848-A79DF7AB57F0}"/>
    <cellStyle name="Normal 9 2 5" xfId="20959" xr:uid="{507F38E9-52D9-4873-9179-D2159F662556}"/>
    <cellStyle name="Normal 9 2 5 2" xfId="20960" xr:uid="{1BA95201-2121-4545-9031-9FA951DA915F}"/>
    <cellStyle name="Normal 9 2 5 3" xfId="20961" xr:uid="{4797C21F-2FA9-464A-ADCA-AEE6211E7896}"/>
    <cellStyle name="Normal 9 2 5_ACT_NIBD EQ" xfId="20962" xr:uid="{2B9A54D4-85B3-47FD-A03F-260B655B1027}"/>
    <cellStyle name="Normal 9 2 6" xfId="20963" xr:uid="{34808AB1-D2C2-42F0-BDB6-1DBFEE8ECCA1}"/>
    <cellStyle name="Normal 9 2 7" xfId="20964" xr:uid="{D8ADA988-7F24-49F4-BEFD-5EFDB6DE6B52}"/>
    <cellStyle name="Normal 9 2 8" xfId="20965" xr:uid="{CBF98633-4A73-4478-800B-B2479968AE95}"/>
    <cellStyle name="Normal 9 2_Act input CF" xfId="20966" xr:uid="{13556128-5D6E-4E70-849B-D2669720D9B9}"/>
    <cellStyle name="Normal 9 3" xfId="20967" xr:uid="{D8E833F9-F877-4B77-BB5C-D41CCEA64410}"/>
    <cellStyle name="Normal 9 3 2" xfId="20968" xr:uid="{986EE2A9-C194-4F4C-8E5C-A1790BC2F995}"/>
    <cellStyle name="Normal 9 3 2 2" xfId="20969" xr:uid="{08F003CF-6286-44A4-9A10-0822CC1C1451}"/>
    <cellStyle name="Normal 9 3 2 2 2" xfId="20970" xr:uid="{B9806736-7CFC-4CBF-B0D3-EED53AA12CA4}"/>
    <cellStyle name="Normal 9 3 2 2 3" xfId="20971" xr:uid="{39D48500-782B-4498-8884-F21A708E632A}"/>
    <cellStyle name="Normal 9 3 2 2_ACT_NIBD EQ" xfId="20972" xr:uid="{B836CE3C-D811-45B6-9AAD-13AADB066F4B}"/>
    <cellStyle name="Normal 9 3 2 3" xfId="20973" xr:uid="{F1448C48-BB2C-4310-AA2E-75C7F938CA1E}"/>
    <cellStyle name="Normal 9 3 2 4" xfId="20974" xr:uid="{2092B6C0-30CE-4833-B41B-B7E072669D0B}"/>
    <cellStyle name="Normal 9 3 2 5" xfId="20975" xr:uid="{A42A967B-EF31-4C34-A398-774F91AC08A1}"/>
    <cellStyle name="Normal 9 3 2_Act input CF" xfId="20976" xr:uid="{38DE7FDC-65EB-41EC-8540-8F2984185124}"/>
    <cellStyle name="Normal 9 3 3" xfId="20977" xr:uid="{129B9166-285C-454D-A13D-E47917222678}"/>
    <cellStyle name="Normal 9 3 3 2" xfId="20978" xr:uid="{082453F3-040F-4460-A707-F8F15D3D5B0C}"/>
    <cellStyle name="Normal 9 3 3 2 2" xfId="20979" xr:uid="{20EA9E08-D169-4A2E-BAA5-4713280432DD}"/>
    <cellStyle name="Normal 9 3 3 2 3" xfId="20980" xr:uid="{4129ED7F-47C2-45F2-AA4A-65A2C2C58F99}"/>
    <cellStyle name="Normal 9 3 3 2_ACT_NIBD EQ" xfId="20981" xr:uid="{31979552-E079-493F-A758-DFD835EB9E8F}"/>
    <cellStyle name="Normal 9 3 3 3" xfId="20982" xr:uid="{68E0AD9E-E4CD-44C8-9BB7-F6EEEADACB5B}"/>
    <cellStyle name="Normal 9 3 3 4" xfId="20983" xr:uid="{37C16994-D05B-4451-A852-879D8F2D4B6B}"/>
    <cellStyle name="Normal 9 3 3 5" xfId="20984" xr:uid="{9803A100-8C0F-42CB-845B-CEDF6BAA6F12}"/>
    <cellStyle name="Normal 9 3 3_Act input CF" xfId="20985" xr:uid="{60F15B09-5B70-4CAA-9386-4A9B6C430C28}"/>
    <cellStyle name="Normal 9 3 4" xfId="20986" xr:uid="{10DE6023-E340-457F-8DDE-B0ADF475E053}"/>
    <cellStyle name="Normal 9 3 4 2" xfId="20987" xr:uid="{0FF5AC7C-FD7C-402D-971A-369923531EC2}"/>
    <cellStyle name="Normal 9 3 4 3" xfId="20988" xr:uid="{7E76FBFB-D6C1-4F8E-8E80-C9139519A455}"/>
    <cellStyle name="Normal 9 3 4_ACT_NIBD EQ" xfId="20989" xr:uid="{18EA2FA7-5FB9-4D99-81BD-D687DD346E06}"/>
    <cellStyle name="Normal 9 3 5" xfId="20990" xr:uid="{93BE2398-89AB-4134-BAE1-89CFFFA923BE}"/>
    <cellStyle name="Normal 9 3 6" xfId="20991" xr:uid="{4908EAD1-1109-49BD-A5C5-B579DA607F9D}"/>
    <cellStyle name="Normal 9 3 7" xfId="20992" xr:uid="{0F42DF9D-EBD4-4E3A-B29D-CCE0C5D014AA}"/>
    <cellStyle name="Normal 9 3_Act input CF" xfId="20993" xr:uid="{B6E8749D-D37B-4E14-8669-7008F272B72D}"/>
    <cellStyle name="Normal 9 4" xfId="20994" xr:uid="{DBC1484B-2540-4CA2-BA78-D608EFC912C2}"/>
    <cellStyle name="Normal 9 4 2" xfId="20995" xr:uid="{A9E9F56B-F1E4-492C-B242-67104B78DA13}"/>
    <cellStyle name="Normal 9 4 2 2" xfId="20996" xr:uid="{FF885E46-3A2F-4732-86E5-8CA2DE44759A}"/>
    <cellStyle name="Normal 9 4 2 3" xfId="20997" xr:uid="{2790E992-7BE7-4E7E-8C61-7B0C311D8500}"/>
    <cellStyle name="Normal 9 4 2_ACT_NIBD EQ" xfId="20998" xr:uid="{336C0FAA-885E-49AD-952D-9659980C21EA}"/>
    <cellStyle name="Normal 9 4 3" xfId="20999" xr:uid="{C678FDCF-6D09-4892-BA73-C11044F5D6DE}"/>
    <cellStyle name="Normal 9 4 4" xfId="21000" xr:uid="{BBD62E76-6859-4A9A-BD83-2BA79FF72D40}"/>
    <cellStyle name="Normal 9 4 5" xfId="21001" xr:uid="{8FA83489-A545-4830-B423-94EDD9B3742B}"/>
    <cellStyle name="Normal 9 4_Act input CF" xfId="21002" xr:uid="{A73555BE-D3A0-4080-BF45-2AD572B079D1}"/>
    <cellStyle name="Normal 9 5" xfId="21003" xr:uid="{A42F77D8-F629-4F3B-9B5E-8DF9F48687BB}"/>
    <cellStyle name="Normal 9 5 2" xfId="21004" xr:uid="{6128D23F-A423-4487-A670-7884C3880A3E}"/>
    <cellStyle name="Normal 9 5 2 2" xfId="21005" xr:uid="{5F93F2F2-0F7B-4A27-A34B-9522264A4346}"/>
    <cellStyle name="Normal 9 5 2 3" xfId="21006" xr:uid="{9C00A376-4B6B-413A-BA6D-0449DE0888C7}"/>
    <cellStyle name="Normal 9 5 2_ACT_NIBD EQ" xfId="21007" xr:uid="{610C264A-4092-4A84-9CE0-A7F39C1E20B5}"/>
    <cellStyle name="Normal 9 5 3" xfId="21008" xr:uid="{74EC4B6A-22A2-430D-88EB-0605CA50A7F2}"/>
    <cellStyle name="Normal 9 5 4" xfId="21009" xr:uid="{1CB56255-A8A6-4B3C-B791-C15605C81141}"/>
    <cellStyle name="Normal 9 5 5" xfId="21010" xr:uid="{03C48CBA-988F-451E-84AB-4ECA590195FF}"/>
    <cellStyle name="Normal 9 5_Act input CF" xfId="21011" xr:uid="{E928A8CD-4C92-4B1F-81DA-53B1A41AC33D}"/>
    <cellStyle name="Normal 9 6" xfId="21012" xr:uid="{ABC74C0A-8BFA-447F-A7E0-CD766A57CA8E}"/>
    <cellStyle name="Normal 9 6 2" xfId="21013" xr:uid="{D7312942-17CC-4C7A-BF8F-BD8AE57118E7}"/>
    <cellStyle name="Normal 9 6 2 2" xfId="21014" xr:uid="{E693F365-AC64-4C8D-B22B-1BC4005B3B96}"/>
    <cellStyle name="Normal 9 6 2 3" xfId="21015" xr:uid="{46DE00B9-2E36-490C-B233-910CA3C94F67}"/>
    <cellStyle name="Normal 9 6 2_ACT_NIBD EQ" xfId="21016" xr:uid="{741C8B15-E956-4476-B363-ECDCDFE5EC62}"/>
    <cellStyle name="Normal 9 6 3" xfId="21017" xr:uid="{C0034791-9A00-41C0-8E4F-2E0FF986C244}"/>
    <cellStyle name="Normal 9 6 4" xfId="21018" xr:uid="{8D0D7CB6-2B75-4870-AE44-648D89D4C1E5}"/>
    <cellStyle name="Normal 9 6 5" xfId="21019" xr:uid="{1536CE99-327D-43D6-8124-02EEFBFC082A}"/>
    <cellStyle name="Normal 9 6_Act input CF" xfId="21020" xr:uid="{102CE1DC-77AF-421B-8B85-131E8D10D827}"/>
    <cellStyle name="Normal 9 7" xfId="21021" xr:uid="{C9B07420-19E7-41D9-950A-9450151AE1BF}"/>
    <cellStyle name="Normal 9 7 2" xfId="21022" xr:uid="{B4BA5978-CC4F-403A-98A2-A793FBD44715}"/>
    <cellStyle name="Normal 9 7 3" xfId="21023" xr:uid="{19ABA292-3D52-4A13-AD0C-C517493F0205}"/>
    <cellStyle name="Normal 9 7_ACT_NIBD EQ" xfId="21024" xr:uid="{3FEDA93C-8EF7-4F48-9F1C-DD7DA7F1BA30}"/>
    <cellStyle name="Normal 9 8" xfId="21025" xr:uid="{0B610C46-790C-4658-92EB-DAC11A14BF3D}"/>
    <cellStyle name="Normal 9 9" xfId="21026" xr:uid="{3A4E715B-C091-4586-A3C6-C040D5C770F0}"/>
    <cellStyle name="Normal 9_Act input CF" xfId="21027" xr:uid="{55E56576-4B25-4F2F-9439-3751FCEFB198}"/>
    <cellStyle name="Normal 90" xfId="21028" xr:uid="{50188409-BE61-4762-8DE3-A16D45C39C92}"/>
    <cellStyle name="Normal 91" xfId="21029" xr:uid="{066674A4-7A5C-4AC0-A49F-93BFB16D73A5}"/>
    <cellStyle name="Normal 92" xfId="21030" xr:uid="{275141C7-8AD9-4A35-B16B-C89ECA7B07D0}"/>
    <cellStyle name="Normal 93" xfId="21031" xr:uid="{F9D7163C-F506-4C3B-97E6-810C04A65C9E}"/>
    <cellStyle name="Normal 94" xfId="21032" xr:uid="{AD39DB9C-F497-404B-89DD-08D9647B68CF}"/>
    <cellStyle name="Normal 95" xfId="21033" xr:uid="{589E69AC-1294-4FD8-A176-C5E7B31D1528}"/>
    <cellStyle name="Normal 96" xfId="21034" xr:uid="{7BD2CF10-E84C-4A81-87A4-FD7AE2A5BA52}"/>
    <cellStyle name="Normal 97" xfId="21035" xr:uid="{34A5910E-376F-4C0C-9FA7-3A6F17F8639F}"/>
    <cellStyle name="Normal 98" xfId="21036" xr:uid="{4133E8CD-8CBC-4C91-837B-8D6990E538AD}"/>
    <cellStyle name="Normal 99" xfId="21037" xr:uid="{F9B593B6-0AD2-46B3-85B7-BE06792A5838}"/>
    <cellStyle name="Note 10" xfId="21038" xr:uid="{86126A8E-657B-4417-AD3A-5FB675635827}"/>
    <cellStyle name="Note 10 2" xfId="21039" xr:uid="{D9F4EAD1-D098-44B3-95AA-D90FEF74E709}"/>
    <cellStyle name="Note 10 3" xfId="21040" xr:uid="{B9A868BC-200E-4D43-8470-A5306EC87CC8}"/>
    <cellStyle name="Note 10_ACT_NIBD EQ" xfId="21041" xr:uid="{59866BD7-AC47-47A5-99A9-C6165E00B9EC}"/>
    <cellStyle name="Note 11" xfId="21042" xr:uid="{082EFBD4-CA8D-4AF5-ACCF-F1ADC424FA13}"/>
    <cellStyle name="Note 12" xfId="21043" xr:uid="{DE3D5D85-6DBE-4040-9632-6765914409E5}"/>
    <cellStyle name="Note 13" xfId="21044" xr:uid="{604A2929-582D-45CB-8EFF-726C2DC2EB12}"/>
    <cellStyle name="Note 2" xfId="21045" xr:uid="{876731CC-D5C3-4C5A-A01F-6118DAA685DA}"/>
    <cellStyle name="Note 2 2" xfId="21046" xr:uid="{AB3739D7-3FF4-4D7C-8E32-ADC412A01580}"/>
    <cellStyle name="Note 2_ACT Segment adj EBITDA" xfId="21047" xr:uid="{A954E789-47B5-44F7-B940-25CCAD91EA8B}"/>
    <cellStyle name="Note 3" xfId="21048" xr:uid="{80EAF1E1-45C7-4509-B5E1-DBED4665614E}"/>
    <cellStyle name="Note 3 2" xfId="21049" xr:uid="{731DA266-CF3A-4CB2-B016-EAE07E62046A}"/>
    <cellStyle name="Note 3 2 2" xfId="21050" xr:uid="{E4A08D9B-8E8C-4670-A95E-F9F2C42A75D3}"/>
    <cellStyle name="Note 3 2 2 2" xfId="21051" xr:uid="{8E7E3104-0FAE-46B9-A908-3A24B6F4804C}"/>
    <cellStyle name="Note 3 2 2 2 2" xfId="21052" xr:uid="{3CC45FF8-F84B-4A23-BA88-515D2990962F}"/>
    <cellStyle name="Note 3 2 2 2 3" xfId="21053" xr:uid="{05CFF913-E87C-4689-8DF5-8DB6BDDE50D5}"/>
    <cellStyle name="Note 3 2 2 2_ACT_NIBD EQ" xfId="21054" xr:uid="{45630861-5D4E-437B-AF04-B89C9A2AC9D2}"/>
    <cellStyle name="Note 3 2 2 3" xfId="21055" xr:uid="{9197D553-B4B5-4E04-A740-3BAFE9C26987}"/>
    <cellStyle name="Note 3 2 2 4" xfId="21056" xr:uid="{CE3BF433-B7FF-4B19-AF22-BFD6A0F6B20A}"/>
    <cellStyle name="Note 3 2 2 5" xfId="21057" xr:uid="{61BCE27B-318E-449E-999D-CF010898FF72}"/>
    <cellStyle name="Note 3 2 2_Act input CF" xfId="21058" xr:uid="{007E72B2-5B30-4726-A048-DC4F94896773}"/>
    <cellStyle name="Note 3 2 3" xfId="21059" xr:uid="{805CAE67-DA8F-4212-A08C-5757B06172B2}"/>
    <cellStyle name="Note 3 2 3 2" xfId="21060" xr:uid="{9981A12B-2509-4786-8E59-9F4DF1F3021A}"/>
    <cellStyle name="Note 3 2 3 2 2" xfId="21061" xr:uid="{473DDC12-487E-4661-9FBD-C7BEAEF5DEE8}"/>
    <cellStyle name="Note 3 2 3 2 3" xfId="21062" xr:uid="{63D9E301-FAA7-4E67-A349-1759C8CEAFDA}"/>
    <cellStyle name="Note 3 2 3 2_ACT_NIBD EQ" xfId="21063" xr:uid="{72DD3320-C613-41F3-BC2A-12741965E3DA}"/>
    <cellStyle name="Note 3 2 3 3" xfId="21064" xr:uid="{F3FAED04-77E6-4413-8708-FCAABE00EE75}"/>
    <cellStyle name="Note 3 2 3 4" xfId="21065" xr:uid="{9A6CA143-6C67-4D8B-949A-120EA3A18031}"/>
    <cellStyle name="Note 3 2 3 5" xfId="21066" xr:uid="{28A0569E-C4CB-4971-88FB-2F3DCFD631EA}"/>
    <cellStyle name="Note 3 2 3_Act input CF" xfId="21067" xr:uid="{52477236-5007-4110-90B7-0C29DBFFD3EB}"/>
    <cellStyle name="Note 3 2 4" xfId="21068" xr:uid="{C20E311D-DD52-4F78-9162-D960B9EC91F8}"/>
    <cellStyle name="Note 3 2 4 2" xfId="21069" xr:uid="{5141317E-EB4E-4565-A29B-879F2E7B36D8}"/>
    <cellStyle name="Note 3 2 4 3" xfId="21070" xr:uid="{F6DB3D68-0FD4-4B46-A5EA-9AE10EB413F9}"/>
    <cellStyle name="Note 3 2 4_ACT_NIBD EQ" xfId="21071" xr:uid="{DE99175B-8449-45F5-9336-06D8FDB15D94}"/>
    <cellStyle name="Note 3 2 5" xfId="21072" xr:uid="{E1506805-D2E8-4364-82BF-63100C34FE60}"/>
    <cellStyle name="Note 3 2 6" xfId="21073" xr:uid="{4653BDB0-0464-4F82-A255-1FF121520743}"/>
    <cellStyle name="Note 3 2 7" xfId="21074" xr:uid="{FBDD9E6D-E639-49AB-8E20-5A6E8495F18A}"/>
    <cellStyle name="Note 3 2_Act input CF" xfId="21075" xr:uid="{7F206CF9-B01C-48AD-9DB8-53B46F4B363F}"/>
    <cellStyle name="Note 3 3" xfId="21076" xr:uid="{CFA2DC05-8283-4F74-88BC-BAB3F0E96377}"/>
    <cellStyle name="Note 3 3 2" xfId="21077" xr:uid="{90DB8D2D-7250-4E83-9667-F5629F9CB6E3}"/>
    <cellStyle name="Note 3 3 2 2" xfId="21078" xr:uid="{BE8C6DA6-F9FB-4668-85B0-D503E2CB5963}"/>
    <cellStyle name="Note 3 3 2 3" xfId="21079" xr:uid="{07CD3F9F-1055-4E66-9528-E16D7AF8017A}"/>
    <cellStyle name="Note 3 3 2_ACT_NIBD EQ" xfId="21080" xr:uid="{19A40B36-E8A9-4E7D-81CF-7553ABDC9ACB}"/>
    <cellStyle name="Note 3 3 3" xfId="21081" xr:uid="{BFA94279-DFB1-4C28-A7E7-9D3B54AD2578}"/>
    <cellStyle name="Note 3 3 4" xfId="21082" xr:uid="{3907E422-9E3C-4755-B5CD-5E4A3D3785D6}"/>
    <cellStyle name="Note 3 3 5" xfId="21083" xr:uid="{2C00FC67-7563-43C8-A8DA-FCB4F462911E}"/>
    <cellStyle name="Note 3 3_Act input CF" xfId="21084" xr:uid="{EBCC5774-2EC9-4812-8D43-4469FB6D7E3A}"/>
    <cellStyle name="Note 3 4" xfId="21085" xr:uid="{6F3EFB51-C2B7-4333-AA88-F8160AE27086}"/>
    <cellStyle name="Note 3 4 2" xfId="21086" xr:uid="{2F386265-26A3-4E50-B4F0-38CFC4A358A0}"/>
    <cellStyle name="Note 3 4 2 2" xfId="21087" xr:uid="{56425C59-8B39-4478-957A-5D078127F998}"/>
    <cellStyle name="Note 3 4 2 3" xfId="21088" xr:uid="{5E265FE5-58BF-4152-9238-4B5491340719}"/>
    <cellStyle name="Note 3 4 2_ACT_NIBD EQ" xfId="21089" xr:uid="{487D7DBA-6785-4AAB-BF23-01CFFA42D811}"/>
    <cellStyle name="Note 3 4 3" xfId="21090" xr:uid="{927A72E4-F803-46E3-A3BB-0F7444C54905}"/>
    <cellStyle name="Note 3 4 4" xfId="21091" xr:uid="{583A0518-6ED1-4845-8948-E5CEBAE6E0D6}"/>
    <cellStyle name="Note 3 4 5" xfId="21092" xr:uid="{4AB4DEEE-E102-4654-8D83-767EA1EEE3EC}"/>
    <cellStyle name="Note 3 4_Act input CF" xfId="21093" xr:uid="{196F4C83-B355-4814-9684-D37D0E848115}"/>
    <cellStyle name="Note 3 5" xfId="21094" xr:uid="{AE74E3F7-AB13-4978-8075-FC6F0C2005C7}"/>
    <cellStyle name="Note 3 5 2" xfId="21095" xr:uid="{0DEA31BE-254C-404C-857C-731F76B09E55}"/>
    <cellStyle name="Note 3 5 3" xfId="21096" xr:uid="{499BA853-C0A3-4C7D-81AE-4F5E20BB4177}"/>
    <cellStyle name="Note 3 5_ACT_NIBD EQ" xfId="21097" xr:uid="{D6B9E51F-9A02-4BEF-97DE-7BA4B6880336}"/>
    <cellStyle name="Note 3 6" xfId="21098" xr:uid="{EEB477D0-EA81-41A4-9041-E607E9A562F3}"/>
    <cellStyle name="Note 3 7" xfId="21099" xr:uid="{9368F2D6-740B-4F60-8CE5-4EB0282ED027}"/>
    <cellStyle name="Note 3 8" xfId="21100" xr:uid="{91B03D57-E288-4DFF-9DCE-55D40D07047A}"/>
    <cellStyle name="Note 3_Act input CF" xfId="21101" xr:uid="{532A66DF-B55D-4F43-8925-59EB752480A3}"/>
    <cellStyle name="Note 4" xfId="21102" xr:uid="{065798C3-768A-4D84-9740-123E148B6A90}"/>
    <cellStyle name="Note 4 2" xfId="21103" xr:uid="{0A9DB997-0031-4D32-93BE-1D4264BE6407}"/>
    <cellStyle name="Note 4 2 2" xfId="21104" xr:uid="{D8D7DEB2-D571-4A07-B88E-D14F95492420}"/>
    <cellStyle name="Note 4 2 2 2" xfId="21105" xr:uid="{D0FE5529-6CD8-47A8-803C-7F517155871B}"/>
    <cellStyle name="Note 4 2 2 2 2" xfId="21106" xr:uid="{407E9179-5961-482C-BB6F-87A313F87C11}"/>
    <cellStyle name="Note 4 2 2 2 3" xfId="21107" xr:uid="{0405C930-BEBE-44A9-987A-5C1D07646CA6}"/>
    <cellStyle name="Note 4 2 2 2_ACT_NIBD EQ" xfId="21108" xr:uid="{E2EA37BD-700E-4873-B225-4E573F9CE05A}"/>
    <cellStyle name="Note 4 2 2 3" xfId="21109" xr:uid="{4F8804CF-E71C-4CDA-BD7D-5E47C9ED7456}"/>
    <cellStyle name="Note 4 2 2 4" xfId="21110" xr:uid="{6A4DD7A9-2EDB-40D7-BCDA-97C4FA4AC47A}"/>
    <cellStyle name="Note 4 2 2 5" xfId="21111" xr:uid="{986F1AD0-1A18-4ECB-BB33-1A744307DBE3}"/>
    <cellStyle name="Note 4 2 2_Act input CF" xfId="21112" xr:uid="{13189B71-4214-4BED-945E-3ACAFD3733AE}"/>
    <cellStyle name="Note 4 2 3" xfId="21113" xr:uid="{E9787FA6-C46A-4568-B1BD-CFF4B52643B0}"/>
    <cellStyle name="Note 4 2 3 2" xfId="21114" xr:uid="{5CFCCC60-C5E0-4082-A4DF-85B3F53AD3EC}"/>
    <cellStyle name="Note 4 2 3 2 2" xfId="21115" xr:uid="{AC21ABA7-12BA-4884-8B9F-72ABD2397D3E}"/>
    <cellStyle name="Note 4 2 3 2 3" xfId="21116" xr:uid="{F8E161E9-DE26-414C-A41F-877D980F9967}"/>
    <cellStyle name="Note 4 2 3 2_ACT_NIBD EQ" xfId="21117" xr:uid="{CD252A9F-4B94-4294-B04F-562FAB075E98}"/>
    <cellStyle name="Note 4 2 3 3" xfId="21118" xr:uid="{AF078735-E8B1-4729-BFEF-6945E5181658}"/>
    <cellStyle name="Note 4 2 3 4" xfId="21119" xr:uid="{B33692FE-3D18-4093-8C73-E3C9F2B979BB}"/>
    <cellStyle name="Note 4 2 3 5" xfId="21120" xr:uid="{C454AA98-A6D2-41C5-A645-8E8DBAF25591}"/>
    <cellStyle name="Note 4 2 3_Act input CF" xfId="21121" xr:uid="{C4F15A58-AAEA-490D-BA65-C814924C70FC}"/>
    <cellStyle name="Note 4 2 4" xfId="21122" xr:uid="{79298583-6CD5-48DB-A002-ED5861A203C9}"/>
    <cellStyle name="Note 4 2 4 2" xfId="21123" xr:uid="{D35008D5-EA44-4554-BA0F-0CCC5A69F35B}"/>
    <cellStyle name="Note 4 2 4 3" xfId="21124" xr:uid="{FF69F399-C07C-4424-8864-5895B3772575}"/>
    <cellStyle name="Note 4 2 4_ACT_NIBD EQ" xfId="21125" xr:uid="{162BFC98-36C8-4BA3-90E2-52937601D4C8}"/>
    <cellStyle name="Note 4 2 5" xfId="21126" xr:uid="{F299B527-0175-49C3-900F-5B1005A196B5}"/>
    <cellStyle name="Note 4 2 6" xfId="21127" xr:uid="{8D88FDB1-0798-44E6-97AC-CD48CEB96CF4}"/>
    <cellStyle name="Note 4 2 7" xfId="21128" xr:uid="{3081B946-7BE9-4405-98A8-0D434F0554E9}"/>
    <cellStyle name="Note 4 2_Act input CF" xfId="21129" xr:uid="{E7E495F6-0EE0-4B9D-B4BE-7B55F4F9407E}"/>
    <cellStyle name="Note 4 3" xfId="21130" xr:uid="{C250BABA-1E37-48C4-A59D-22743A3F3819}"/>
    <cellStyle name="Note 4 3 2" xfId="21131" xr:uid="{4BA8B10E-2C2C-4A83-BFA9-D2B1FB8343F5}"/>
    <cellStyle name="Note 4 3 2 2" xfId="21132" xr:uid="{51092E62-5E77-449F-BA88-E02C177BB127}"/>
    <cellStyle name="Note 4 3 2 3" xfId="21133" xr:uid="{CAE08DD2-E745-4E45-898D-F4F52116CDC2}"/>
    <cellStyle name="Note 4 3 2_ACT_NIBD EQ" xfId="21134" xr:uid="{8C20B844-E402-4233-83F2-3E78B4D0B4A6}"/>
    <cellStyle name="Note 4 3 3" xfId="21135" xr:uid="{4A61720F-5884-4516-8E8C-129DABAC3D59}"/>
    <cellStyle name="Note 4 3 4" xfId="21136" xr:uid="{76BEC992-E950-4A8D-8BD2-06C1F17E6A61}"/>
    <cellStyle name="Note 4 3 5" xfId="21137" xr:uid="{DD282106-66AE-4DFC-A3D5-FBD6282CB7FC}"/>
    <cellStyle name="Note 4 3_Act input CF" xfId="21138" xr:uid="{533D0946-BC50-41BD-8730-DD3D20546617}"/>
    <cellStyle name="Note 4 4" xfId="21139" xr:uid="{355F6083-491B-4DB0-9C6D-3F15D2556890}"/>
    <cellStyle name="Note 4 4 2" xfId="21140" xr:uid="{7ED88391-090B-4EF3-979A-02FB55046B26}"/>
    <cellStyle name="Note 4 4 2 2" xfId="21141" xr:uid="{DA6DBF8A-5B94-4BDD-A22B-EFE22B644691}"/>
    <cellStyle name="Note 4 4 2 3" xfId="21142" xr:uid="{F6878E8A-62E9-4995-B24A-993478F13101}"/>
    <cellStyle name="Note 4 4 2_ACT_NIBD EQ" xfId="21143" xr:uid="{2EDC11D0-FEC3-4DE6-9D46-94BEDC541DAB}"/>
    <cellStyle name="Note 4 4 3" xfId="21144" xr:uid="{931FE6C0-CC58-49C8-A536-EA2804BFD37E}"/>
    <cellStyle name="Note 4 4 4" xfId="21145" xr:uid="{E9D46170-8CBD-47A9-A6E9-664C56B5646C}"/>
    <cellStyle name="Note 4 4 5" xfId="21146" xr:uid="{E42FBC6F-7899-4FFB-A497-2CAF6EB8F634}"/>
    <cellStyle name="Note 4 4_Act input CF" xfId="21147" xr:uid="{C9996C04-993C-4D59-9DE8-2EE47B6C164D}"/>
    <cellStyle name="Note 4 5" xfId="21148" xr:uid="{A76B217F-CCAB-4174-96B8-BFEBC42F54AE}"/>
    <cellStyle name="Note 4 5 2" xfId="21149" xr:uid="{3098147D-887D-46C6-879F-FDC7096E9B53}"/>
    <cellStyle name="Note 4 5 3" xfId="21150" xr:uid="{FD709C59-E411-4B3A-A862-BEB7E10E7F20}"/>
    <cellStyle name="Note 4 5_ACT_NIBD EQ" xfId="21151" xr:uid="{DC046D14-0B22-4DCA-887F-65331EE0EC8B}"/>
    <cellStyle name="Note 4 6" xfId="21152" xr:uid="{B9A8BFAC-A7C6-413A-A68A-A9C96D28D1AC}"/>
    <cellStyle name="Note 4 7" xfId="21153" xr:uid="{6A901B94-A3BC-4ED7-9BF6-555E0F41611E}"/>
    <cellStyle name="Note 4 8" xfId="21154" xr:uid="{E0B4D9BF-9362-4D44-B89E-D943521E562C}"/>
    <cellStyle name="Note 4_Act input CF" xfId="21155" xr:uid="{F1A263E4-D14B-47AE-9CDE-DCF2CA8CAD3C}"/>
    <cellStyle name="Note 5" xfId="21156" xr:uid="{3FAE9407-BC88-4266-ACEF-60814BA0E5A6}"/>
    <cellStyle name="Note 5 2" xfId="21157" xr:uid="{FFE32EEF-63DC-45D6-814F-15C25437C5DF}"/>
    <cellStyle name="Note 5 2 2" xfId="21158" xr:uid="{4AF26B13-FC89-4BB8-8C03-B686A2225A73}"/>
    <cellStyle name="Note 5 2 2 2" xfId="21159" xr:uid="{24BEDF90-4CA6-49F9-B4E6-57028382D267}"/>
    <cellStyle name="Note 5 2 2 3" xfId="21160" xr:uid="{E2DE5947-4E17-4A3F-B8AC-72318E504C9E}"/>
    <cellStyle name="Note 5 2 2_ACT_NIBD EQ" xfId="21161" xr:uid="{B7D38896-FE00-441D-8D18-162FC65AE66D}"/>
    <cellStyle name="Note 5 2 3" xfId="21162" xr:uid="{311DE68D-7C93-4E9E-9665-A5C897BB25FD}"/>
    <cellStyle name="Note 5 2 4" xfId="21163" xr:uid="{8DF02518-C7D9-4E1E-AFC3-2C33EE5255CF}"/>
    <cellStyle name="Note 5 2 5" xfId="21164" xr:uid="{08C59706-29E1-4DF8-824A-7C8D16759AED}"/>
    <cellStyle name="Note 5 2_Act input CF" xfId="21165" xr:uid="{DAE32E21-DE2A-4B0C-957A-1BC86EF8D818}"/>
    <cellStyle name="Note 5 3" xfId="21166" xr:uid="{9CE993E6-436F-477E-94C3-6A0C3E46BF89}"/>
    <cellStyle name="Note 5 3 2" xfId="21167" xr:uid="{9DB85BE9-1ACD-47D9-ACDF-16B3F233C2DB}"/>
    <cellStyle name="Note 5 3 2 2" xfId="21168" xr:uid="{C111054B-7A66-42AB-B275-0646022441EF}"/>
    <cellStyle name="Note 5 3 2 3" xfId="21169" xr:uid="{2E846C68-CB32-4983-ACCC-B813F98E86FB}"/>
    <cellStyle name="Note 5 3 2_ACT_NIBD EQ" xfId="21170" xr:uid="{84296B84-753A-4C86-81E0-454119E8ED15}"/>
    <cellStyle name="Note 5 3 3" xfId="21171" xr:uid="{5853FF65-4703-4FF0-950B-01252FFBB48B}"/>
    <cellStyle name="Note 5 3 4" xfId="21172" xr:uid="{4533A03E-B21F-48AE-B074-F2249C1392CF}"/>
    <cellStyle name="Note 5 3 5" xfId="21173" xr:uid="{DC0DD2B0-BC14-4D41-B8A4-552CDEDD790F}"/>
    <cellStyle name="Note 5 3_Act input CF" xfId="21174" xr:uid="{5B5FDCE3-8182-451D-A347-68EF383D2189}"/>
    <cellStyle name="Note 5 4" xfId="21175" xr:uid="{7211DAE7-28E0-4715-8C3A-9179588A1F33}"/>
    <cellStyle name="Note 5 4 2" xfId="21176" xr:uid="{81713444-90B9-4EB4-95FB-5D3D880F999B}"/>
    <cellStyle name="Note 5 4 3" xfId="21177" xr:uid="{4311C744-D89F-4396-8FDD-468C13F9F008}"/>
    <cellStyle name="Note 5 4_ACT_NIBD EQ" xfId="21178" xr:uid="{CDC6C476-49F4-44E5-A27B-5548926B0129}"/>
    <cellStyle name="Note 5 5" xfId="21179" xr:uid="{83F5FD53-CAF8-4162-888F-31725C16AC2C}"/>
    <cellStyle name="Note 5 6" xfId="21180" xr:uid="{54F968E4-C06D-4345-B0A5-A92AD0F5D14D}"/>
    <cellStyle name="Note 5 7" xfId="21181" xr:uid="{7099E1B1-5DF5-41F0-BD4F-D06DA47E5FB5}"/>
    <cellStyle name="Note 5_Act input CF" xfId="21182" xr:uid="{8CDB4476-6603-4731-919A-73A7D5261935}"/>
    <cellStyle name="Note 6" xfId="21183" xr:uid="{21D67DBE-B7BE-4F38-B8AB-19B12034BFCF}"/>
    <cellStyle name="Note 6 2" xfId="21184" xr:uid="{11EBE400-2816-4277-87AD-608F3FC8B91C}"/>
    <cellStyle name="Note 6 2 2" xfId="21185" xr:uid="{E8C9411D-8A9F-4667-9584-4C6C1C86F95A}"/>
    <cellStyle name="Note 6 2 3" xfId="21186" xr:uid="{A2C47865-2E42-47E8-A50C-D66FBD99819B}"/>
    <cellStyle name="Note 6 2_ACT_NIBD EQ" xfId="21187" xr:uid="{84462862-2E49-4D2B-AB9C-388F90DD9B0D}"/>
    <cellStyle name="Note 6 3" xfId="21188" xr:uid="{DE73D5A6-0621-48C3-B58F-B7E16968112B}"/>
    <cellStyle name="Note 6 4" xfId="21189" xr:uid="{CEB0DF03-3F13-43DF-AF1E-09BB78E75B77}"/>
    <cellStyle name="Note 6 5" xfId="21190" xr:uid="{1D86FDBB-A6F4-47FA-A297-BC79684A6B62}"/>
    <cellStyle name="Note 6_Act input CF" xfId="21191" xr:uid="{7AE825AC-F1B1-4CCA-9A12-931DD491E31B}"/>
    <cellStyle name="Note 7" xfId="21192" xr:uid="{5FDD32DE-0549-4DBA-8A02-DCC3E8232B01}"/>
    <cellStyle name="Note 7 2" xfId="21193" xr:uid="{66A9F0F4-E009-4BD5-880D-0AD95D271256}"/>
    <cellStyle name="Note 7 2 2" xfId="21194" xr:uid="{6800D078-241A-46DB-9AD6-5BB2A91A9D85}"/>
    <cellStyle name="Note 7 2 3" xfId="21195" xr:uid="{659C6931-2857-41D6-8974-9CDEEF935EF9}"/>
    <cellStyle name="Note 7 2_ACT_NIBD EQ" xfId="21196" xr:uid="{C7D31CFA-CFFF-4B5E-A400-F57118ECA1D8}"/>
    <cellStyle name="Note 7 3" xfId="21197" xr:uid="{C309031D-5BC3-4832-B6E1-551ECEDBE268}"/>
    <cellStyle name="Note 7 4" xfId="21198" xr:uid="{9BBD3371-9689-4148-951B-9A440A54F4DD}"/>
    <cellStyle name="Note 7 5" xfId="21199" xr:uid="{EABC7FFE-21D2-4FE8-9B34-7F6375255D46}"/>
    <cellStyle name="Note 7_Act input CF" xfId="21200" xr:uid="{8B8A85A6-396E-465C-9401-39C07A355D68}"/>
    <cellStyle name="Note 8" xfId="21201" xr:uid="{C9FE2C01-EC39-44B1-B110-F0045787E35A}"/>
    <cellStyle name="Note 8 2" xfId="21202" xr:uid="{B1E461D6-4931-46CC-956F-65D697F23588}"/>
    <cellStyle name="Note 8 2 2" xfId="21203" xr:uid="{55C5B088-2F7C-47B3-A455-C4922FC4BF6E}"/>
    <cellStyle name="Note 8 2 3" xfId="21204" xr:uid="{250A7B5D-6B9F-4B59-9C8B-32CE4EA8D1B2}"/>
    <cellStyle name="Note 8 2_ACT_NIBD EQ" xfId="21205" xr:uid="{85A21B98-1B35-4BA8-B469-4E1A2037D9E8}"/>
    <cellStyle name="Note 8 3" xfId="21206" xr:uid="{9C766DE4-F558-4EE4-B5F5-B3D41ECF3E62}"/>
    <cellStyle name="Note 8 4" xfId="21207" xr:uid="{B8D852FF-CC1A-4D91-9D1E-941E70BF4A6A}"/>
    <cellStyle name="Note 8 5" xfId="21208" xr:uid="{A0772C47-0801-4314-8BEE-BC1FF2DE69F8}"/>
    <cellStyle name="Note 8_Act input CF" xfId="21209" xr:uid="{BFC4B0D4-C1FE-4DA2-9F25-CB6332F9561E}"/>
    <cellStyle name="Note 9" xfId="21210" xr:uid="{374861C4-E171-40C2-AF01-577ED9B412A4}"/>
    <cellStyle name="Note 9 2" xfId="21211" xr:uid="{FF15B3DD-DE4F-4BA0-804F-B32426AFD96A}"/>
    <cellStyle name="Note 9 2 2" xfId="21212" xr:uid="{3C778327-46ED-41BE-839D-CDC01CE807C7}"/>
    <cellStyle name="Note 9 2 3" xfId="21213" xr:uid="{7C643C06-A7FF-4CD8-AA6D-7F8E6DA46892}"/>
    <cellStyle name="Note 9 2_ACT_NIBD EQ" xfId="21214" xr:uid="{15DAB7A1-6356-4D59-BB98-00E2DA41568D}"/>
    <cellStyle name="Note 9 3" xfId="21215" xr:uid="{D36BBE51-DBFA-40A4-BB1F-A3F9D46C119C}"/>
    <cellStyle name="Note 9 4" xfId="21216" xr:uid="{6D946481-3927-45D0-AB69-7B4CE98CB52C}"/>
    <cellStyle name="Note 9 5" xfId="21217" xr:uid="{D4E4BA24-9D8C-48A5-960F-10F9981EE2C7}"/>
    <cellStyle name="Note 9_Act input CF" xfId="21218" xr:uid="{F8DD5080-31D5-4460-91FB-58EDB89C2357}"/>
    <cellStyle name="Nøytral" xfId="21219" xr:uid="{64DC4CDE-FB0F-49CE-84EB-48943EDE2D15}"/>
    <cellStyle name="Nøytral 2" xfId="21220" xr:uid="{EE540D13-B3EA-45A9-983B-B57E896214D2}"/>
    <cellStyle name="Nøytral_ACT Segment adj EBITDA" xfId="21221" xr:uid="{39C041F6-F35E-4848-8AB2-A0D7E0C270FF}"/>
    <cellStyle name="Output 2" xfId="21222" xr:uid="{6F495E55-CCF3-4006-8CD8-C45521CB36F6}"/>
    <cellStyle name="Output 2 2" xfId="21223" xr:uid="{7EB8AF0E-82E4-4547-BF15-28B3A36A6EFF}"/>
    <cellStyle name="Output 2_ACT Segment adj EBITDA" xfId="21224" xr:uid="{2ABA5F0F-CA79-4E6B-B849-E09D3E415AD8}"/>
    <cellStyle name="Output 3" xfId="21225" xr:uid="{C8B36016-1195-484F-BAB0-20D38559EDC3}"/>
    <cellStyle name="Output 3 2" xfId="21226" xr:uid="{DAB85409-E129-4362-A7C7-2BBA92C51D16}"/>
    <cellStyle name="Output 3_ACT Segment adj EBITDA" xfId="21227" xr:uid="{960972EC-D9E7-48CB-A4AA-B6C5D4926845}"/>
    <cellStyle name="Output 4" xfId="21228" xr:uid="{FF9D08D1-D657-46D2-9FFD-0B2DFFCD388A}"/>
    <cellStyle name="Output 4 2" xfId="21229" xr:uid="{8833FBAF-6971-4CC6-9881-EC5BC03F825A}"/>
    <cellStyle name="Output 4_ACT Segment adj EBITDA" xfId="21230" xr:uid="{1B72E88A-D3E4-49EF-9295-3BEEFB8BD686}"/>
    <cellStyle name="Output 5" xfId="21231" xr:uid="{5E8F187A-D624-4608-BC7C-AE72E5E28DFB}"/>
    <cellStyle name="Overskrift 1" xfId="21232" xr:uid="{C023CF8C-79B9-46E7-80C2-77A1C7E62DCD}"/>
    <cellStyle name="Overskrift 1 2" xfId="21233" xr:uid="{7F0BA7D9-0900-4E0D-BF8A-61472B7FE453}"/>
    <cellStyle name="Overskrift 1_ACT Segment adj EBITDA" xfId="21234" xr:uid="{0E834F9A-9160-4A40-9F69-954E957AC276}"/>
    <cellStyle name="Overskrift 2" xfId="21235" xr:uid="{BC869B0C-64AA-4FE6-BCCF-552ABA1B9E47}"/>
    <cellStyle name="Overskrift 2 2" xfId="21236" xr:uid="{885F3F2F-A9E2-419F-AC99-C9F58EDB626D}"/>
    <cellStyle name="Overskrift 2_ACT Segment adj EBITDA" xfId="21237" xr:uid="{118082E1-13E6-4949-B82F-72FD6CEED922}"/>
    <cellStyle name="Overskrift 3" xfId="21238" xr:uid="{6460DF22-A3D0-4ECD-8678-13D45EA0781C}"/>
    <cellStyle name="Overskrift 3 2" xfId="21239" xr:uid="{7444C7CB-70E9-429C-993C-5B4B8854BD6B}"/>
    <cellStyle name="Overskrift 3_ACT Segment adj EBITDA" xfId="21240" xr:uid="{932AB048-B777-42AA-AE89-1FCE89679AE2}"/>
    <cellStyle name="Overskrift 4" xfId="21241" xr:uid="{74F48BBD-7A3A-4D5B-8226-90CA1F38B9DB}"/>
    <cellStyle name="Overskrift 4 2" xfId="21242" xr:uid="{C9E9A8FD-6E5A-4A93-B3EF-60DBAFDC28A4}"/>
    <cellStyle name="Overskrift 4_ACT Segment adj EBITDA" xfId="21243" xr:uid="{45AC3C2F-CA3D-4DEE-9CC2-92A75582288C}"/>
    <cellStyle name="Percent" xfId="1" builtinId="5"/>
    <cellStyle name="Percent 10" xfId="21244" xr:uid="{39EB3B97-7534-44FC-AFC2-DEB247538B6B}"/>
    <cellStyle name="Percent 10 2" xfId="21245" xr:uid="{666664FB-21AA-4EFD-AB47-BBC64BBE48E5}"/>
    <cellStyle name="Percent 10_ACT Segment adj EBITDA" xfId="21246" xr:uid="{F763D215-E1D0-49F5-9D8D-81FAC1B5B0B4}"/>
    <cellStyle name="Percent 11" xfId="21247" xr:uid="{B201B535-BB0F-4875-9FC6-B4E2351AE536}"/>
    <cellStyle name="Percent 11 2" xfId="21248" xr:uid="{510BFDB9-C26C-40EA-B298-B6ADD6A1A8CA}"/>
    <cellStyle name="Percent 11 2 2" xfId="21249" xr:uid="{4AC08F2D-76D2-4EB4-8584-273711F66693}"/>
    <cellStyle name="Percent 11 2 2 2" xfId="21250" xr:uid="{E34782E5-71E8-4D4D-AD71-367842E23644}"/>
    <cellStyle name="Percent 11 2 2 3" xfId="21251" xr:uid="{1F3A9948-F50A-440B-84B6-47D5CD112721}"/>
    <cellStyle name="Percent 11 2 2_ACT_NIBD EQ" xfId="21252" xr:uid="{317D8902-6C3D-4851-B2E1-D65E6AA68399}"/>
    <cellStyle name="Percent 11 2 3" xfId="21253" xr:uid="{051EB72B-A93F-45BC-9864-B92E5D9767F5}"/>
    <cellStyle name="Percent 11 2 4" xfId="21254" xr:uid="{91A62463-C523-4045-962B-39EC85956F2D}"/>
    <cellStyle name="Percent 11 2 5" xfId="21255" xr:uid="{FE4927D9-2C67-4173-AED8-63EEC1D9F35E}"/>
    <cellStyle name="Percent 11 2_Act input CF" xfId="21256" xr:uid="{2C74CD31-AB5E-47A9-9A49-2445D02C6CCF}"/>
    <cellStyle name="Percent 11 3" xfId="21257" xr:uid="{BCB0E066-418E-41E4-98A7-3C270EF51299}"/>
    <cellStyle name="Percent 11 3 2" xfId="21258" xr:uid="{E6071F5F-DE8D-4C3B-9ECF-5DB6ACC9C735}"/>
    <cellStyle name="Percent 11 3 2 2" xfId="21259" xr:uid="{A8CA82E7-33A0-462B-B1C2-51D3E0421BC1}"/>
    <cellStyle name="Percent 11 3 2 3" xfId="21260" xr:uid="{6EF9DB87-2CDE-4C1C-89C7-D3DD7D800F1F}"/>
    <cellStyle name="Percent 11 3 2_ACT_NIBD EQ" xfId="21261" xr:uid="{E3729E0C-CA18-4885-A796-DA270298A3A0}"/>
    <cellStyle name="Percent 11 3 3" xfId="21262" xr:uid="{59B6D19A-23CE-4528-A020-56B2238A6580}"/>
    <cellStyle name="Percent 11 3 4" xfId="21263" xr:uid="{2350CB21-C937-47DA-BC2A-FBA6DF0AABBF}"/>
    <cellStyle name="Percent 11 3 5" xfId="21264" xr:uid="{FFF522D7-6266-4BDF-B968-2D651029B4F6}"/>
    <cellStyle name="Percent 11 3_Act input CF" xfId="21265" xr:uid="{226B2E66-F468-4841-BB7F-C4F62B7679A9}"/>
    <cellStyle name="Percent 11 4" xfId="21266" xr:uid="{93CD8519-1727-435D-ABE4-C995CFACE7DF}"/>
    <cellStyle name="Percent 11 4 2" xfId="21267" xr:uid="{0889D4BB-4331-4842-A19C-0B3AC0352C95}"/>
    <cellStyle name="Percent 11 4 3" xfId="21268" xr:uid="{49DEB4FC-697D-4449-AE12-01B297EE9BA3}"/>
    <cellStyle name="Percent 11 4_ACT_NIBD EQ" xfId="21269" xr:uid="{14D608FC-9BC6-415A-80BD-9B574DFD0A65}"/>
    <cellStyle name="Percent 11 5" xfId="21270" xr:uid="{62AED4C8-C328-40D6-82F4-6F5767AF7FCD}"/>
    <cellStyle name="Percent 11 6" xfId="21271" xr:uid="{9C3494DF-5756-46A5-B6E5-3640FAA6A7F0}"/>
    <cellStyle name="Percent 11 7" xfId="21272" xr:uid="{0099235C-12AA-4045-AD6F-C6BA7227A57A}"/>
    <cellStyle name="Percent 11_Act input CF" xfId="21273" xr:uid="{AB7F9874-F688-4B95-BA97-89894465CF45}"/>
    <cellStyle name="Percent 12" xfId="21274" xr:uid="{2FD53E99-AF5C-42EC-8A6F-778B4ECEF555}"/>
    <cellStyle name="Percent 12 2" xfId="21275" xr:uid="{5C48008A-9B2D-400A-8F4A-B0C410941159}"/>
    <cellStyle name="Percent 12_ACT Segment adj EBITDA" xfId="21276" xr:uid="{7124BB65-9A8B-4BED-A35E-7541340288C8}"/>
    <cellStyle name="Percent 13" xfId="21277" xr:uid="{119CBF83-C342-4890-9EDD-01DF88092ED3}"/>
    <cellStyle name="Percent 13 2" xfId="21278" xr:uid="{79EE569A-D209-43F2-A358-88E8CABA57AC}"/>
    <cellStyle name="Percent 13 2 2" xfId="21279" xr:uid="{31E39EF4-B5B5-4318-A638-CE00C2971A10}"/>
    <cellStyle name="Percent 13 2 2 2" xfId="21280" xr:uid="{D3EC4F9F-4A45-4848-9445-E31732C364F8}"/>
    <cellStyle name="Percent 13 2 2 3" xfId="21281" xr:uid="{7A57FBB0-8502-443C-A52E-3AD87F0569AD}"/>
    <cellStyle name="Percent 13 2 2_ACT_NIBD EQ" xfId="21282" xr:uid="{02E7FD7C-4B8A-4D8C-A96D-F0F9F9077EA4}"/>
    <cellStyle name="Percent 13 2 3" xfId="21283" xr:uid="{AEC182CE-B83F-4196-A6B5-1942536E6325}"/>
    <cellStyle name="Percent 13 2 4" xfId="21284" xr:uid="{CE45A243-6448-4123-A85E-AE8025EB21B4}"/>
    <cellStyle name="Percent 13 2 5" xfId="21285" xr:uid="{DA122392-51AA-41AE-BF39-44E7DF1B19AA}"/>
    <cellStyle name="Percent 13 2_Act input CF" xfId="21286" xr:uid="{88392391-30CE-407C-9E10-922FF1B6936A}"/>
    <cellStyle name="Percent 13 3" xfId="21287" xr:uid="{497BE05F-103F-4BA7-90F0-82AD1CBA2103}"/>
    <cellStyle name="Percent 13 3 2" xfId="21288" xr:uid="{E529734F-C27F-4C7C-835B-B69215585CC9}"/>
    <cellStyle name="Percent 13 3 2 2" xfId="21289" xr:uid="{833F49B5-A674-4B0D-98F7-0175AF3E92BF}"/>
    <cellStyle name="Percent 13 3 2 3" xfId="21290" xr:uid="{88A694F4-9534-4C37-8D01-99BEC6C863BA}"/>
    <cellStyle name="Percent 13 3 2_ACT_NIBD EQ" xfId="21291" xr:uid="{44B6A9F1-08DF-4A55-9468-9CA9D6008ED8}"/>
    <cellStyle name="Percent 13 3 3" xfId="21292" xr:uid="{3BEB0515-74BE-42FB-8F9E-592ACE5EBF83}"/>
    <cellStyle name="Percent 13 3 4" xfId="21293" xr:uid="{DA1B4DF8-8235-4D6B-B2E9-145D78A5CA53}"/>
    <cellStyle name="Percent 13 3 5" xfId="21294" xr:uid="{00BC9C9D-D89F-46F0-87B0-C582AE4008B5}"/>
    <cellStyle name="Percent 13 3_Act input CF" xfId="21295" xr:uid="{E627D570-89B0-4918-B8F2-A111164F23AA}"/>
    <cellStyle name="Percent 13 4" xfId="21296" xr:uid="{29C81ABC-18C9-488A-835A-DA47136F718E}"/>
    <cellStyle name="Percent 13 4 2" xfId="21297" xr:uid="{8FF1A100-4B11-456C-A3A2-BA1303507BF8}"/>
    <cellStyle name="Percent 13 4 3" xfId="21298" xr:uid="{417D8454-68C2-4AD9-8DB5-6F470FE801D1}"/>
    <cellStyle name="Percent 13 4_ACT_NIBD EQ" xfId="21299" xr:uid="{0436F8BB-13FE-438E-B396-6E718BCFCABA}"/>
    <cellStyle name="Percent 13 5" xfId="21300" xr:uid="{D99D8CBA-BF51-412A-86E2-1714172D5DEE}"/>
    <cellStyle name="Percent 13 6" xfId="21301" xr:uid="{3D704330-853B-434F-9491-0456C4D12491}"/>
    <cellStyle name="Percent 13 7" xfId="21302" xr:uid="{E8B3D778-54E9-4A8D-8E81-93100EED2628}"/>
    <cellStyle name="Percent 13_Act input CF" xfId="21303" xr:uid="{9497E4C0-A61F-471B-96FD-09426FC09E84}"/>
    <cellStyle name="Percent 14" xfId="21304" xr:uid="{3950D26D-E7EA-4218-89DB-F39AFB9B4F84}"/>
    <cellStyle name="Percent 14 2" xfId="21305" xr:uid="{6A4D4729-2BD1-4C21-9425-62F4F8C46D60}"/>
    <cellStyle name="Percent 14 2 2" xfId="21306" xr:uid="{023BBCB1-1155-43F9-96DB-A3765DF7D631}"/>
    <cellStyle name="Percent 14 2 2 2" xfId="21307" xr:uid="{F8B75ABD-0ACC-4FD3-81BC-E5F15DD60152}"/>
    <cellStyle name="Percent 14 2 2 3" xfId="21308" xr:uid="{C731955D-6329-4A3D-8134-B3718E8F610C}"/>
    <cellStyle name="Percent 14 2 2_ACT_NIBD EQ" xfId="21309" xr:uid="{EF705D27-087B-4011-ABEC-70EC9BC8E043}"/>
    <cellStyle name="Percent 14 2 3" xfId="21310" xr:uid="{EF058140-43A7-40B8-8780-CEDC18DEB90A}"/>
    <cellStyle name="Percent 14 2 4" xfId="21311" xr:uid="{3ED76672-303B-49A3-93DA-109984C6C7B6}"/>
    <cellStyle name="Percent 14 2 5" xfId="21312" xr:uid="{39783484-C7B3-4756-B5F1-04C50C96A638}"/>
    <cellStyle name="Percent 14 2_Act input CF" xfId="21313" xr:uid="{F9BA1C48-13D1-4AD8-A90C-6EBBA887AB01}"/>
    <cellStyle name="Percent 14 3" xfId="21314" xr:uid="{708F1389-EA61-4A82-B7E4-E97C784F6DAC}"/>
    <cellStyle name="Percent 14 3 2" xfId="21315" xr:uid="{CC975193-F9F1-4E7B-9FC9-100C00C4B48B}"/>
    <cellStyle name="Percent 14 3 2 2" xfId="21316" xr:uid="{D5236136-F5B1-4320-88B9-9429AEFBE8CD}"/>
    <cellStyle name="Percent 14 3 2 3" xfId="21317" xr:uid="{81D761A2-B8DF-43F2-970A-2E0567DEF741}"/>
    <cellStyle name="Percent 14 3 2_ACT_NIBD EQ" xfId="21318" xr:uid="{B55FE31F-E75A-4D2F-87BD-A2AB244FEDF5}"/>
    <cellStyle name="Percent 14 3 3" xfId="21319" xr:uid="{5AE3724E-7D9F-4403-819A-2F91B246F301}"/>
    <cellStyle name="Percent 14 3 4" xfId="21320" xr:uid="{AAA65776-7192-4BBB-93B7-8C152A5778D5}"/>
    <cellStyle name="Percent 14 3 5" xfId="21321" xr:uid="{4C72CA0B-1E01-456D-8818-BE1B1C4F6C3E}"/>
    <cellStyle name="Percent 14 3_Act input CF" xfId="21322" xr:uid="{36C150AA-4C05-4FB9-9B09-93E4C907F4FB}"/>
    <cellStyle name="Percent 14 4" xfId="21323" xr:uid="{9DB7E19B-747D-48CD-B822-6A8B7AF7D2A9}"/>
    <cellStyle name="Percent 14 4 2" xfId="21324" xr:uid="{5DE7203C-A7E7-4318-82E8-1B821058CC24}"/>
    <cellStyle name="Percent 14 4 3" xfId="21325" xr:uid="{4F2C3D57-CAD0-489A-9C68-A49AF2D73388}"/>
    <cellStyle name="Percent 14 4_ACT_NIBD EQ" xfId="21326" xr:uid="{2C30109E-79CE-412D-94E2-896DA4AC8C2E}"/>
    <cellStyle name="Percent 14 5" xfId="21327" xr:uid="{E0DDFF1C-9187-456F-AC18-4B9929797657}"/>
    <cellStyle name="Percent 14 6" xfId="21328" xr:uid="{00769E59-7419-4FE5-A5B3-0FFB35CC6D8C}"/>
    <cellStyle name="Percent 14 7" xfId="21329" xr:uid="{91A4CB27-4066-410E-A054-EFADD7589A11}"/>
    <cellStyle name="Percent 14_Act input CF" xfId="21330" xr:uid="{82AE0810-A247-42A9-8F60-1C06A11AFDA3}"/>
    <cellStyle name="Percent 15" xfId="21331" xr:uid="{C14FE70C-EAB3-4037-81E6-4616E8ED8FDA}"/>
    <cellStyle name="Percent 15 2" xfId="21332" xr:uid="{DA6027EB-BF4E-48DB-AB31-AA2F4A4DEB12}"/>
    <cellStyle name="Percent 15 2 2" xfId="21333" xr:uid="{6155EB34-A48F-4CFC-BFE9-BE800D42506C}"/>
    <cellStyle name="Percent 15 2 3" xfId="21334" xr:uid="{BF12D228-6B38-4B45-9276-E3CD46795996}"/>
    <cellStyle name="Percent 15 2_ACT_NIBD EQ" xfId="21335" xr:uid="{9B70C101-47A2-4E02-9CFF-3D1B1DD7C692}"/>
    <cellStyle name="Percent 15 3" xfId="21336" xr:uid="{2E2CAF99-1362-4649-BC97-FCC99EC0AFA2}"/>
    <cellStyle name="Percent 15 4" xfId="21337" xr:uid="{64FBFD79-0646-4053-A818-36463E548CD4}"/>
    <cellStyle name="Percent 15 5" xfId="21338" xr:uid="{1A12B8F0-F2F3-4245-91DF-4EF26BFC6BBD}"/>
    <cellStyle name="Percent 15_Act input CF" xfId="21339" xr:uid="{F7F02287-EA98-4FE1-B486-4CD69FD3DA08}"/>
    <cellStyle name="Percent 16" xfId="21340" xr:uid="{DE9947F3-CA04-4876-9D5E-1C1802C2FB95}"/>
    <cellStyle name="Percent 17" xfId="21341" xr:uid="{40B7FC6E-8382-4FB9-B0F5-DB33F942DA63}"/>
    <cellStyle name="Percent 18" xfId="21342" xr:uid="{B3C28064-E1B1-4140-91A3-7146D2FEE6C7}"/>
    <cellStyle name="Percent 19" xfId="21343" xr:uid="{E7194C30-D19E-4EB7-A036-121E129E12EC}"/>
    <cellStyle name="Percent 2" xfId="21344" xr:uid="{74B3F3D8-AFB9-4CDA-AD54-24CF25F2CF0C}"/>
    <cellStyle name="Percent 2 2" xfId="21345" xr:uid="{E5DAC4F5-A96A-464B-8252-A08391DEA452}"/>
    <cellStyle name="Percent 2 2 2" xfId="21346" xr:uid="{412D5809-245E-4F44-ACED-AEA60BF86004}"/>
    <cellStyle name="Percent 2 2 2 2" xfId="21347" xr:uid="{0C7E2AD8-154B-43D2-A5B6-1941692BE8EB}"/>
    <cellStyle name="Percent 2 2 2_ACT Segment adj EBITDA" xfId="21348" xr:uid="{3B04AA68-B601-4A00-B712-54DE73FF13BE}"/>
    <cellStyle name="Percent 2 2 3" xfId="21349" xr:uid="{0EFE4FDF-D199-4C25-86B6-1E18834697E7}"/>
    <cellStyle name="Percent 2 2 3 2" xfId="21350" xr:uid="{22092357-3827-4B63-B038-3633BBC872F8}"/>
    <cellStyle name="Percent 2 2 3_ACT Segment adj EBITDA" xfId="21351" xr:uid="{6A79103F-F5E8-45C5-8A29-7B28B553F8CE}"/>
    <cellStyle name="Percent 2 2 4" xfId="21352" xr:uid="{AE8DB304-E20A-42FC-92E4-9D8757DCD63A}"/>
    <cellStyle name="Percent 2 2_Act input CF" xfId="21353" xr:uid="{27F01D8C-3B41-47F2-A460-9D5008EAE4B5}"/>
    <cellStyle name="Percent 2 3" xfId="21354" xr:uid="{AB6B7FB4-3276-48CD-A017-8D1C3BCD6055}"/>
    <cellStyle name="Percent 2 3 2" xfId="21355" xr:uid="{D86C3070-F0AD-4541-8EBD-C45689EDD8EE}"/>
    <cellStyle name="Percent 2 3_ACT Segment adj EBITDA" xfId="21356" xr:uid="{00D13E42-7F55-4E06-B32D-F3799EACB2DE}"/>
    <cellStyle name="Percent 2 4" xfId="21357" xr:uid="{5AA724E3-C14F-4DC3-915C-A8C7CD1CE12B}"/>
    <cellStyle name="Percent 2 4 2" xfId="21358" xr:uid="{428AD94C-3E82-473C-83A1-8BA774EE10FB}"/>
    <cellStyle name="Percent 2 4_ACT Segment adj EBITDA" xfId="21359" xr:uid="{340F3A26-2903-4D47-91B9-36B759246FAB}"/>
    <cellStyle name="Percent 2 5" xfId="21360" xr:uid="{4344003A-333E-45F2-B95F-B8BFF9CFDC42}"/>
    <cellStyle name="Percent 2 6" xfId="21361" xr:uid="{0C53E5E9-7B50-4E82-8F22-048A3117EF1D}"/>
    <cellStyle name="Percent 2 7" xfId="21362" xr:uid="{59BA48FD-9925-4064-B824-155383F55192}"/>
    <cellStyle name="Percent 2_ACT Segment adj EBITDA" xfId="21363" xr:uid="{3404DFC0-D0EB-451C-BCFA-F57791073EC5}"/>
    <cellStyle name="Percent 20" xfId="21364" xr:uid="{F7C77BA7-04DC-4310-AABB-7DE820A3470C}"/>
    <cellStyle name="Percent 21" xfId="21365" xr:uid="{005B152F-6608-4569-8830-B3F409456256}"/>
    <cellStyle name="Percent 3" xfId="21366" xr:uid="{4FD14128-7656-46BF-95EE-D034C2F04DA6}"/>
    <cellStyle name="Percent 3 10" xfId="21367" xr:uid="{17DDE9C3-8D47-42F5-86E7-DE4FC94FEF64}"/>
    <cellStyle name="Percent 3 2" xfId="21368" xr:uid="{E1B95343-83EB-4887-9D04-62597D589982}"/>
    <cellStyle name="Percent 3 2 2" xfId="21369" xr:uid="{1D6ADB7F-797A-4D3D-BC92-7EDC5C685004}"/>
    <cellStyle name="Percent 3 2_ACT Segment adj EBITDA" xfId="21370" xr:uid="{765162C6-F387-4D65-9E0D-4F54CF8F036C}"/>
    <cellStyle name="Percent 3 3" xfId="21371" xr:uid="{91F73D5D-0F31-49F0-8A97-3E0BD04C0367}"/>
    <cellStyle name="Percent 3 3 2" xfId="21372" xr:uid="{56808AC5-D82F-43E3-A489-9F2C737C1EB8}"/>
    <cellStyle name="Percent 3 3 2 2" xfId="21373" xr:uid="{95977DEA-3337-447C-BFDD-004EE6E961D0}"/>
    <cellStyle name="Percent 3 3 2 2 2" xfId="21374" xr:uid="{262DA839-A59A-40A7-9C47-C0A56249995C}"/>
    <cellStyle name="Percent 3 3 2 2 2 2" xfId="21375" xr:uid="{CE745E3F-7057-44FD-9CDC-A38C58A3588F}"/>
    <cellStyle name="Percent 3 3 2 2 2 3" xfId="21376" xr:uid="{D25A1B9F-00E7-4800-8DBC-FE0FB5723C73}"/>
    <cellStyle name="Percent 3 3 2 2 2_ACT_NIBD EQ" xfId="21377" xr:uid="{4BC7F252-DE82-48D4-AA5D-576BFBF1F908}"/>
    <cellStyle name="Percent 3 3 2 2 3" xfId="21378" xr:uid="{F6873DA9-1057-419A-B195-4AB1CDCE35CF}"/>
    <cellStyle name="Percent 3 3 2 2 4" xfId="21379" xr:uid="{AB50109D-4667-451A-9935-5B44A49CB419}"/>
    <cellStyle name="Percent 3 3 2 2 5" xfId="21380" xr:uid="{96E2F957-FF7A-4E44-BC29-7585FA8099C5}"/>
    <cellStyle name="Percent 3 3 2 2_Act input CF" xfId="21381" xr:uid="{54ECFA4B-25EB-4738-A173-70A60CF7A3C5}"/>
    <cellStyle name="Percent 3 3 2 3" xfId="21382" xr:uid="{596E0066-06A9-4813-849D-6CF8330E7A3A}"/>
    <cellStyle name="Percent 3 3 2 3 2" xfId="21383" xr:uid="{5293A126-A6A4-4745-A1C9-946F4984C3C6}"/>
    <cellStyle name="Percent 3 3 2 3 2 2" xfId="21384" xr:uid="{2EE9DC0D-6980-4D1F-9437-DAADB46DEBD1}"/>
    <cellStyle name="Percent 3 3 2 3 2 3" xfId="21385" xr:uid="{6C1707E4-1579-4434-BDC0-950412C3678A}"/>
    <cellStyle name="Percent 3 3 2 3 2_ACT_NIBD EQ" xfId="21386" xr:uid="{5981B298-FD05-4ECB-B53A-B3DD698EF81E}"/>
    <cellStyle name="Percent 3 3 2 3 3" xfId="21387" xr:uid="{DEF7B6DD-C867-44E9-BFF1-BD37DBBF6634}"/>
    <cellStyle name="Percent 3 3 2 3 4" xfId="21388" xr:uid="{326BFFCD-AF00-4116-AD53-E68F591348B0}"/>
    <cellStyle name="Percent 3 3 2 3 5" xfId="21389" xr:uid="{2BB60F33-F3E5-49C7-9B20-FEC67EA6BD1C}"/>
    <cellStyle name="Percent 3 3 2 3_Act input CF" xfId="21390" xr:uid="{DFCA0389-7F91-4FDA-87FE-7CCC52BAE769}"/>
    <cellStyle name="Percent 3 3 2 4" xfId="21391" xr:uid="{F1C1825C-C461-4910-B5B0-778B8F60B843}"/>
    <cellStyle name="Percent 3 3 2 4 2" xfId="21392" xr:uid="{E1A49BDF-B9AE-4CA7-A8AB-FDBA4DF93C2C}"/>
    <cellStyle name="Percent 3 3 2 4 3" xfId="21393" xr:uid="{DDD26C1F-BC5A-4179-B879-376AA83410FC}"/>
    <cellStyle name="Percent 3 3 2 4_ACT_NIBD EQ" xfId="21394" xr:uid="{7F7DD5B8-AF4D-4E6B-9E95-C6D29F3A0D9B}"/>
    <cellStyle name="Percent 3 3 2 5" xfId="21395" xr:uid="{26951957-5420-40E2-BC97-CC8B4CEBD69D}"/>
    <cellStyle name="Percent 3 3 2 6" xfId="21396" xr:uid="{B4C3CB8F-A9F3-44F4-8C12-6BC1E1397F73}"/>
    <cellStyle name="Percent 3 3 2 7" xfId="21397" xr:uid="{B5B26FBC-38C8-4699-866E-070D269D84C0}"/>
    <cellStyle name="Percent 3 3 2_Act input CF" xfId="21398" xr:uid="{AC26319B-52FC-4EFD-9494-D764D874F215}"/>
    <cellStyle name="Percent 3 3 3" xfId="21399" xr:uid="{59D98922-7414-444C-B563-FE3E87398397}"/>
    <cellStyle name="Percent 3 3 3 2" xfId="21400" xr:uid="{E7E3B150-E06D-4376-BDD6-BCE424491CDC}"/>
    <cellStyle name="Percent 3 3 3 2 2" xfId="21401" xr:uid="{50031739-B336-4CB3-ACD7-E1C39ECE7694}"/>
    <cellStyle name="Percent 3 3 3 2 3" xfId="21402" xr:uid="{90DB11B7-D8E7-49FA-8DA8-EFD5F68F972A}"/>
    <cellStyle name="Percent 3 3 3 2_ACT_NIBD EQ" xfId="21403" xr:uid="{5FD501A5-DF26-4F0C-8BA9-99693F9C686A}"/>
    <cellStyle name="Percent 3 3 3 3" xfId="21404" xr:uid="{004AEF44-BB2C-4281-A40E-D55D06C804A9}"/>
    <cellStyle name="Percent 3 3 3 4" xfId="21405" xr:uid="{413220A4-B3E4-4A24-98BE-A747BCC331C7}"/>
    <cellStyle name="Percent 3 3 3 5" xfId="21406" xr:uid="{30E61990-1CEA-4A5E-B918-183F20C9A6B1}"/>
    <cellStyle name="Percent 3 3 3_Act input CF" xfId="21407" xr:uid="{6BB95F1B-91A1-4807-85A4-A993F43D87B1}"/>
    <cellStyle name="Percent 3 3 4" xfId="21408" xr:uid="{68C07DD7-1404-4ED3-AF5F-66295CF267D5}"/>
    <cellStyle name="Percent 3 3 4 2" xfId="21409" xr:uid="{585D684A-12CA-4D81-AA6D-80CE41EC8E7F}"/>
    <cellStyle name="Percent 3 3 4 2 2" xfId="21410" xr:uid="{DC548795-28B8-4640-9F53-8D40D3852FAE}"/>
    <cellStyle name="Percent 3 3 4 2 3" xfId="21411" xr:uid="{796C2DD1-9701-48DB-8797-5A7B8ED737AD}"/>
    <cellStyle name="Percent 3 3 4 2_ACT_NIBD EQ" xfId="21412" xr:uid="{F5195B3D-62A9-438F-9188-F42CB52AB0A4}"/>
    <cellStyle name="Percent 3 3 4 3" xfId="21413" xr:uid="{01A563AD-0537-49B2-810A-F4DAD073AFB4}"/>
    <cellStyle name="Percent 3 3 4 4" xfId="21414" xr:uid="{5E6FB911-FA4E-4A89-AE53-256B57CD20D7}"/>
    <cellStyle name="Percent 3 3 4 5" xfId="21415" xr:uid="{A7123863-2C8C-4AF3-8208-2AD42D8A26E6}"/>
    <cellStyle name="Percent 3 3 4_Act input CF" xfId="21416" xr:uid="{14F195E1-6981-4971-BF7D-6D820ACAEF83}"/>
    <cellStyle name="Percent 3 3 5" xfId="21417" xr:uid="{66210EB7-4325-4C0D-8382-214DC6811E3B}"/>
    <cellStyle name="Percent 3 3 5 2" xfId="21418" xr:uid="{4840109B-62B2-4765-A0AF-DDF8197B89E3}"/>
    <cellStyle name="Percent 3 3 5 3" xfId="21419" xr:uid="{5988717D-96FD-4ECE-8D98-99DAE23BA3D2}"/>
    <cellStyle name="Percent 3 3 5_ACT_NIBD EQ" xfId="21420" xr:uid="{2C5D87EF-D38E-43F1-96D8-70D495D26881}"/>
    <cellStyle name="Percent 3 3 6" xfId="21421" xr:uid="{F75AC6F7-7093-4255-A9DC-E99D9D55FF40}"/>
    <cellStyle name="Percent 3 3 7" xfId="21422" xr:uid="{5551FD8C-29EC-400A-964F-A568F5020E74}"/>
    <cellStyle name="Percent 3 3 8" xfId="21423" xr:uid="{841918A1-419A-4418-9EAF-24A2653BA3C3}"/>
    <cellStyle name="Percent 3 3_Act input CF" xfId="21424" xr:uid="{255BEF5F-4CCC-4A76-86A6-F4694BBAD03B}"/>
    <cellStyle name="Percent 3 4" xfId="21425" xr:uid="{81CF7AB8-AD27-4EA6-8086-F2EB9508B145}"/>
    <cellStyle name="Percent 3 4 2" xfId="21426" xr:uid="{D03A09F0-379B-4C43-8DF2-E44726619CA9}"/>
    <cellStyle name="Percent 3 4 2 2" xfId="21427" xr:uid="{7411354B-3F49-4C18-91F6-BF642BF60F85}"/>
    <cellStyle name="Percent 3 4 2 2 2" xfId="21428" xr:uid="{1D91D1C6-130F-4B38-A6A1-94E37F606A31}"/>
    <cellStyle name="Percent 3 4 2 2 3" xfId="21429" xr:uid="{60A2A096-7B5F-4A70-BD81-35B91A5A6254}"/>
    <cellStyle name="Percent 3 4 2 2_ACT_NIBD EQ" xfId="21430" xr:uid="{1EDA84C9-5ABC-42ED-BA2F-9A2EF054E07F}"/>
    <cellStyle name="Percent 3 4 2 3" xfId="21431" xr:uid="{87979B2B-9185-4423-98D7-AE787080CC50}"/>
    <cellStyle name="Percent 3 4 2 4" xfId="21432" xr:uid="{A62D2C52-6212-4963-811B-159A6130C489}"/>
    <cellStyle name="Percent 3 4 2 5" xfId="21433" xr:uid="{285CE05F-A5A4-434C-A6CE-EB39C36D2255}"/>
    <cellStyle name="Percent 3 4 2_Act input CF" xfId="21434" xr:uid="{D5A69EA5-5B5F-41D4-9A36-0C881903E02C}"/>
    <cellStyle name="Percent 3 4 3" xfId="21435" xr:uid="{1AE4A448-425F-4342-8330-FCC143EA8B7E}"/>
    <cellStyle name="Percent 3 4 3 2" xfId="21436" xr:uid="{4B69EA74-B2A6-47FD-8E95-C3F77A3B6DD0}"/>
    <cellStyle name="Percent 3 4 3 2 2" xfId="21437" xr:uid="{3695CDB3-BCBE-496D-ABE2-5C0049D686B3}"/>
    <cellStyle name="Percent 3 4 3 2 3" xfId="21438" xr:uid="{A532CBC1-D0FE-449C-A18B-DF0C7C2148AC}"/>
    <cellStyle name="Percent 3 4 3 2_ACT_NIBD EQ" xfId="21439" xr:uid="{508B2F87-AB48-4BA9-884C-17BD34EFA611}"/>
    <cellStyle name="Percent 3 4 3 3" xfId="21440" xr:uid="{9B72ADD6-3854-437A-8015-BBAB49CEB906}"/>
    <cellStyle name="Percent 3 4 3 4" xfId="21441" xr:uid="{7BFA808C-65B8-4DDB-A1EB-ADEB4E07CCC4}"/>
    <cellStyle name="Percent 3 4 3 5" xfId="21442" xr:uid="{0912999E-5285-4151-A5A1-64CA3C6D7568}"/>
    <cellStyle name="Percent 3 4 3_Act input CF" xfId="21443" xr:uid="{3295F559-1E94-4A23-A683-AEE3AF0D85FC}"/>
    <cellStyle name="Percent 3 4 4" xfId="21444" xr:uid="{AB45E072-696C-499A-80A7-1CD5DFD15542}"/>
    <cellStyle name="Percent 3 4 4 2" xfId="21445" xr:uid="{EE57941A-B1FC-451C-917F-D67506499EED}"/>
    <cellStyle name="Percent 3 4 4 3" xfId="21446" xr:uid="{06681000-EC26-4E18-8673-0029BCF7A582}"/>
    <cellStyle name="Percent 3 4 4_ACT_NIBD EQ" xfId="21447" xr:uid="{64DAED5E-F311-45BE-A28A-2EAA6F4F15F8}"/>
    <cellStyle name="Percent 3 4 5" xfId="21448" xr:uid="{A74269EB-F8F1-4F9B-BA2D-C8C273CF0ADD}"/>
    <cellStyle name="Percent 3 4 6" xfId="21449" xr:uid="{AB409C86-4667-4BAE-BD85-4787480FF999}"/>
    <cellStyle name="Percent 3 4 7" xfId="21450" xr:uid="{CC9172CE-495F-4ED8-8F26-0D516DC4E42E}"/>
    <cellStyle name="Percent 3 4_Act input CF" xfId="21451" xr:uid="{FF501DD0-C8BA-4532-82B4-7F60B1E1EF5D}"/>
    <cellStyle name="Percent 3 5" xfId="21452" xr:uid="{224BAC71-9A7C-4224-AAD0-9E40F0AB1C59}"/>
    <cellStyle name="Percent 3 5 2" xfId="21453" xr:uid="{435D9AD2-C2E3-4153-8F76-E075E3F8D819}"/>
    <cellStyle name="Percent 3 5 2 2" xfId="21454" xr:uid="{C5C3484F-611A-4C11-BD9C-F81B4ECF75E9}"/>
    <cellStyle name="Percent 3 5 2 3" xfId="21455" xr:uid="{BC873B2A-8212-4B1A-896B-AE07CCF1FCAD}"/>
    <cellStyle name="Percent 3 5 2_ACT_NIBD EQ" xfId="21456" xr:uid="{BFB09DD0-4211-460D-8B7F-FF5D742D31EB}"/>
    <cellStyle name="Percent 3 5 3" xfId="21457" xr:uid="{11038F8A-D544-4AC8-BE62-887AFB487EF1}"/>
    <cellStyle name="Percent 3 5 4" xfId="21458" xr:uid="{10BCE4AD-088E-4ACC-8017-3D02B26C583D}"/>
    <cellStyle name="Percent 3 5 5" xfId="21459" xr:uid="{B2FADDEC-6021-4B05-B238-4D45FF159EFF}"/>
    <cellStyle name="Percent 3 5_Act input CF" xfId="21460" xr:uid="{E281040D-1475-4372-AA69-B6BC09D6C0F9}"/>
    <cellStyle name="Percent 3 6" xfId="21461" xr:uid="{0BFF86C0-62F4-4646-8D2F-CFA7C1D5F4AA}"/>
    <cellStyle name="Percent 3 6 2" xfId="21462" xr:uid="{B8852EFD-56CD-4EB5-A8C8-0E23905FF74B}"/>
    <cellStyle name="Percent 3 6 2 2" xfId="21463" xr:uid="{0F5BACB6-4519-429F-B5C7-D3360363ECCA}"/>
    <cellStyle name="Percent 3 6 2 3" xfId="21464" xr:uid="{E021A5A1-4B15-4818-948D-E925C88BB652}"/>
    <cellStyle name="Percent 3 6 2_ACT_NIBD EQ" xfId="21465" xr:uid="{90A99384-0EC3-424D-85CC-E1E031F136FF}"/>
    <cellStyle name="Percent 3 6 3" xfId="21466" xr:uid="{4F0F7266-4561-4743-AAE1-918BFF39F911}"/>
    <cellStyle name="Percent 3 6 4" xfId="21467" xr:uid="{6FF12B43-903D-47CB-A141-A87FBAB6D866}"/>
    <cellStyle name="Percent 3 6 5" xfId="21468" xr:uid="{DCB6CA43-1813-4C30-9903-AA39F544BF68}"/>
    <cellStyle name="Percent 3 6_Act input CF" xfId="21469" xr:uid="{0E4E5A93-29A2-46D2-8395-87FDE67FC457}"/>
    <cellStyle name="Percent 3 7" xfId="21470" xr:uid="{C0E9AB32-2F9B-48CA-B2B6-87D4D95293A9}"/>
    <cellStyle name="Percent 3 7 2" xfId="21471" xr:uid="{F80540B5-043B-46BF-B887-320D92583EC4}"/>
    <cellStyle name="Percent 3 7 3" xfId="21472" xr:uid="{41C8BD2C-4247-40EA-AF75-2D3AF9BCF27F}"/>
    <cellStyle name="Percent 3 7_ACT_NIBD EQ" xfId="21473" xr:uid="{F137FD74-5B7C-4F32-A7F7-C89D6E0B6668}"/>
    <cellStyle name="Percent 3 8" xfId="21474" xr:uid="{E9375902-A648-46AB-A667-34E31ED2AD93}"/>
    <cellStyle name="Percent 3 9" xfId="21475" xr:uid="{BDC85E55-5882-4633-8C77-713BA8D6A6AE}"/>
    <cellStyle name="Percent 3_Act input CF" xfId="21476" xr:uid="{44CF188D-245F-49BC-8C1E-845157B23BFA}"/>
    <cellStyle name="Percent 4" xfId="21477" xr:uid="{36CD9B03-496A-4C76-9DDA-25A13B2DFDE2}"/>
    <cellStyle name="Percent 4 2" xfId="21478" xr:uid="{EC265591-09A9-4DC2-B20A-C7FDBB3699BA}"/>
    <cellStyle name="Percent 4_ACT Segment adj EBITDA" xfId="21479" xr:uid="{C10478C2-F561-46FB-908E-8CB2C5247DBF}"/>
    <cellStyle name="Percent 5" xfId="21480" xr:uid="{99B798BD-8017-451D-BDF5-EDBD0E536118}"/>
    <cellStyle name="Percent 5 2" xfId="21481" xr:uid="{3D5E8FE6-B11D-4B62-9DD6-BD06AD7D49F0}"/>
    <cellStyle name="Percent 5_ACT Segment adj EBITDA" xfId="21482" xr:uid="{A835FE45-BF75-4D44-A49B-62618EB7E5ED}"/>
    <cellStyle name="Percent 6" xfId="21483" xr:uid="{CF6A7C35-326E-4DE8-B65D-08F18E974FC0}"/>
    <cellStyle name="Percent 6 2" xfId="21484" xr:uid="{64A3828A-3895-4817-88AD-5EEB9B4D6799}"/>
    <cellStyle name="Percent 6_ACT Segment adj EBITDA" xfId="21485" xr:uid="{BF9E6289-9302-477E-AD7C-8CCBE91C60EA}"/>
    <cellStyle name="Percent 7" xfId="21486" xr:uid="{AD5477DD-1EE5-4304-90D1-B0008C4D80DD}"/>
    <cellStyle name="Percent 7 2" xfId="21487" xr:uid="{36810E76-CD67-415C-BB2C-86F04CDC2AE9}"/>
    <cellStyle name="Percent 7_ACT Segment adj EBITDA" xfId="21488" xr:uid="{460361C1-0174-440B-B3EC-48984CB3F247}"/>
    <cellStyle name="Percent 8" xfId="21489" xr:uid="{6BAFD4C4-76CD-48B4-9F9B-5F0BADEC3396}"/>
    <cellStyle name="Percent 8 2" xfId="21490" xr:uid="{F475D248-5293-4C67-8602-1DE256792CB6}"/>
    <cellStyle name="Percent 8 2 2" xfId="21491" xr:uid="{41DBCA03-FA17-486F-96D8-489BA80B4AC1}"/>
    <cellStyle name="Percent 8 2 2 2" xfId="21492" xr:uid="{25942037-CCAE-4355-9681-4558F0F4FCEE}"/>
    <cellStyle name="Percent 8 2 2 2 2" xfId="21493" xr:uid="{404251FF-DDA6-4054-AA5D-7DDA7681AADD}"/>
    <cellStyle name="Percent 8 2 2 2 3" xfId="21494" xr:uid="{620F0F0B-7950-4AA2-8F29-AF4CA2D32BFD}"/>
    <cellStyle name="Percent 8 2 2 2_ACT_NIBD EQ" xfId="21495" xr:uid="{49963ECF-E41A-4FB1-9445-C2D0E1D26D4F}"/>
    <cellStyle name="Percent 8 2 2 3" xfId="21496" xr:uid="{5B901E82-D589-407F-A457-35E7E96093C3}"/>
    <cellStyle name="Percent 8 2 2 4" xfId="21497" xr:uid="{22206010-CC8D-4499-B750-20E9EB515C1C}"/>
    <cellStyle name="Percent 8 2 2 5" xfId="21498" xr:uid="{DF133C05-079D-4A13-8D74-32810CDA10A4}"/>
    <cellStyle name="Percent 8 2 2_Act input CF" xfId="21499" xr:uid="{C287D9F1-C94B-4DC4-BC93-A0055F8A9630}"/>
    <cellStyle name="Percent 8 2 3" xfId="21500" xr:uid="{E62239FA-B4A6-42AC-A43F-F43EA04BDCF3}"/>
    <cellStyle name="Percent 8 2 3 2" xfId="21501" xr:uid="{FA138C31-4FC4-4EF8-A5D8-F2E4C87216F0}"/>
    <cellStyle name="Percent 8 2 3 2 2" xfId="21502" xr:uid="{DCA44352-1524-4E8C-BE14-2104B0D1BB60}"/>
    <cellStyle name="Percent 8 2 3 2 3" xfId="21503" xr:uid="{6657E86B-3A3D-4044-9791-E409B2D369E2}"/>
    <cellStyle name="Percent 8 2 3 2_ACT_NIBD EQ" xfId="21504" xr:uid="{A0459E83-F0A0-436E-8803-5017DE3FB59F}"/>
    <cellStyle name="Percent 8 2 3 3" xfId="21505" xr:uid="{F24F9E6E-2388-4C28-AAD5-3E97230ED666}"/>
    <cellStyle name="Percent 8 2 3 4" xfId="21506" xr:uid="{D68E4C84-ACEA-4145-84B2-081544D9CAB2}"/>
    <cellStyle name="Percent 8 2 3 5" xfId="21507" xr:uid="{E6CA1F03-5BAE-42F4-8A22-21B0C1BA4CF9}"/>
    <cellStyle name="Percent 8 2 3_Act input CF" xfId="21508" xr:uid="{4A6B33F9-082C-4291-84D3-B7834BBC0CD8}"/>
    <cellStyle name="Percent 8 2 4" xfId="21509" xr:uid="{DA6EB06D-5B88-4D7F-980A-AA8AB1D27331}"/>
    <cellStyle name="Percent 8 2 4 2" xfId="21510" xr:uid="{46F4339D-2335-4014-AA2A-2E4CA92DEE54}"/>
    <cellStyle name="Percent 8 2 4 3" xfId="21511" xr:uid="{4A7D55E4-54F2-4CE9-BE2F-7EFC1F0CEA37}"/>
    <cellStyle name="Percent 8 2 4_ACT_NIBD EQ" xfId="21512" xr:uid="{63FD9A8D-1760-4665-8CF7-A1139BA3EEED}"/>
    <cellStyle name="Percent 8 2 5" xfId="21513" xr:uid="{9E5EB352-9B7D-4F62-AE21-FFCE8AB75F10}"/>
    <cellStyle name="Percent 8 2 6" xfId="21514" xr:uid="{7E504643-B4A7-4439-8856-F9E601D2A778}"/>
    <cellStyle name="Percent 8 2 7" xfId="21515" xr:uid="{882B90F0-D64E-4A5B-B575-D14F65C97E1E}"/>
    <cellStyle name="Percent 8 2_Act input CF" xfId="21516" xr:uid="{2D1411D6-3645-4214-BC11-637112AF1C3D}"/>
    <cellStyle name="Percent 8 3" xfId="21517" xr:uid="{C98B3C90-427E-43C3-8B79-21CAA82E16CA}"/>
    <cellStyle name="Percent 8 3 2" xfId="21518" xr:uid="{1BBA8F46-428A-4B10-8AB9-B874ED4AD98D}"/>
    <cellStyle name="Percent 8 3 2 2" xfId="21519" xr:uid="{96DBDB1D-0F63-41B4-95BB-CEF734DED0D4}"/>
    <cellStyle name="Percent 8 3 2 3" xfId="21520" xr:uid="{027F587D-1F2D-4C8F-8FE5-120E35028D26}"/>
    <cellStyle name="Percent 8 3 2_ACT_NIBD EQ" xfId="21521" xr:uid="{99389A24-B4D7-46AF-B966-626D4D92D859}"/>
    <cellStyle name="Percent 8 3 3" xfId="21522" xr:uid="{1B094468-CDB8-4DB8-8CB1-E0F7F57E17C3}"/>
    <cellStyle name="Percent 8 3 4" xfId="21523" xr:uid="{39D3D15D-60A4-42FC-A505-26FC5D845410}"/>
    <cellStyle name="Percent 8 3 5" xfId="21524" xr:uid="{DD0E5981-4956-4635-85A8-D37D8F3A3F51}"/>
    <cellStyle name="Percent 8 3_Act input CF" xfId="21525" xr:uid="{FDEC72EE-94DC-4447-8900-24B723E7FE8C}"/>
    <cellStyle name="Percent 8 4" xfId="21526" xr:uid="{04F4F976-4067-4211-B9C4-A0D8487086DA}"/>
    <cellStyle name="Percent 8 4 2" xfId="21527" xr:uid="{60A8034B-90A2-4ACB-B1CC-E90BCA59DF6C}"/>
    <cellStyle name="Percent 8 4 2 2" xfId="21528" xr:uid="{70B77E1B-6AF9-4E55-AD12-6EE3C52DCFA5}"/>
    <cellStyle name="Percent 8 4 2 3" xfId="21529" xr:uid="{C0989CA6-6A6F-4FEA-97B0-BB770B70D6D6}"/>
    <cellStyle name="Percent 8 4 2_ACT_NIBD EQ" xfId="21530" xr:uid="{54ACFFC6-1CCC-4A88-A2FA-2C766C10B915}"/>
    <cellStyle name="Percent 8 4 3" xfId="21531" xr:uid="{311E749F-EA10-4DC8-AE62-64F71D478EB1}"/>
    <cellStyle name="Percent 8 4 4" xfId="21532" xr:uid="{402A26C1-F72F-4AA2-A44D-98008E5A4495}"/>
    <cellStyle name="Percent 8 4 5" xfId="21533" xr:uid="{74381C82-B0A8-4A2B-B4B2-BF11D0D1DB67}"/>
    <cellStyle name="Percent 8 4_Act input CF" xfId="21534" xr:uid="{558B59EB-C5FD-45E8-B92C-B2977B73B822}"/>
    <cellStyle name="Percent 8 5" xfId="21535" xr:uid="{85C3FCA7-A591-449C-8952-D435ED845AFE}"/>
    <cellStyle name="Percent 8 5 2" xfId="21536" xr:uid="{D905E9B2-31AE-4663-A194-0EEBE7444929}"/>
    <cellStyle name="Percent 8 5 3" xfId="21537" xr:uid="{C0E60A44-1F3A-418F-8B19-428A7185262F}"/>
    <cellStyle name="Percent 8 5_ACT_NIBD EQ" xfId="21538" xr:uid="{3E4DCEF8-94A4-4885-8BDB-CA9DF5386967}"/>
    <cellStyle name="Percent 8 6" xfId="21539" xr:uid="{7383BDAF-C439-4A41-852E-8142EFFF1937}"/>
    <cellStyle name="Percent 8 7" xfId="21540" xr:uid="{1EC63F4D-74A7-46B4-95F5-5012F66038D8}"/>
    <cellStyle name="Percent 8 8" xfId="21541" xr:uid="{B6EA25D2-3C82-42EE-BF69-C319C0AC2CB5}"/>
    <cellStyle name="Percent 8_Act input CF" xfId="21542" xr:uid="{9694DAE2-E8A4-4BBE-93C8-E6A5A8AAFE68}"/>
    <cellStyle name="Percent 9" xfId="21543" xr:uid="{68404824-3456-4C62-807E-7923209F0F8E}"/>
    <cellStyle name="Percent 9 2" xfId="21544" xr:uid="{B99E658E-2BCB-4CC1-B04E-2BF15D93FA6F}"/>
    <cellStyle name="Percent 9 2 2" xfId="21545" xr:uid="{493EDFFC-ACA1-4DAB-9F4A-A28B436F60D8}"/>
    <cellStyle name="Percent 9 2 2 2" xfId="21546" xr:uid="{1CBA9E92-D342-460D-B92F-68039057B4E5}"/>
    <cellStyle name="Percent 9 2 2 2 2" xfId="21547" xr:uid="{22A77337-0C59-47C0-9029-57C77FF984AA}"/>
    <cellStyle name="Percent 9 2 2 2 3" xfId="21548" xr:uid="{6C5EA646-3F74-47E4-B208-B8E2BCB85759}"/>
    <cellStyle name="Percent 9 2 2 2_ACT_NIBD EQ" xfId="21549" xr:uid="{836BBB73-D78B-4EE9-8832-DF41E001D6EE}"/>
    <cellStyle name="Percent 9 2 2 3" xfId="21550" xr:uid="{7D2C4E42-B8CD-4830-960C-1B949F1AEE22}"/>
    <cellStyle name="Percent 9 2 2 4" xfId="21551" xr:uid="{816A2398-75DF-461A-BC2D-A5623C69178F}"/>
    <cellStyle name="Percent 9 2 2 5" xfId="21552" xr:uid="{66263BEE-C466-4B6F-B3B4-606AF93C5593}"/>
    <cellStyle name="Percent 9 2 2_Act input CF" xfId="21553" xr:uid="{AA257FC7-EB78-4013-AE61-79EAD1D2C5C3}"/>
    <cellStyle name="Percent 9 2 3" xfId="21554" xr:uid="{92C834BE-0C6F-4DDE-8AD2-868C40E1DCD1}"/>
    <cellStyle name="Percent 9 2 3 2" xfId="21555" xr:uid="{56493715-1F00-4FDE-9E07-CA52C6E18B01}"/>
    <cellStyle name="Percent 9 2 3 2 2" xfId="21556" xr:uid="{8D968D93-8E21-4BA6-81EC-2C67CD87FD66}"/>
    <cellStyle name="Percent 9 2 3 2 3" xfId="21557" xr:uid="{A972D6B2-276A-46AE-8E80-C9BB11E1C0A4}"/>
    <cellStyle name="Percent 9 2 3 2_ACT_NIBD EQ" xfId="21558" xr:uid="{321AAEC1-EAAF-4E7A-AAD4-A5DB61447A15}"/>
    <cellStyle name="Percent 9 2 3 3" xfId="21559" xr:uid="{966D0B0A-2695-4740-81BA-02AB0B11927D}"/>
    <cellStyle name="Percent 9 2 3 4" xfId="21560" xr:uid="{367616F8-C2C4-47DB-95FC-EA8DD4FFC258}"/>
    <cellStyle name="Percent 9 2 3 5" xfId="21561" xr:uid="{A2B59BA8-479C-4288-B976-27721037E3C5}"/>
    <cellStyle name="Percent 9 2 3_Act input CF" xfId="21562" xr:uid="{07587309-E9A8-422D-84D6-46DA68855571}"/>
    <cellStyle name="Percent 9 2 4" xfId="21563" xr:uid="{5C0DE356-0B5B-4394-B7CB-12DF3F0061A8}"/>
    <cellStyle name="Percent 9 2 4 2" xfId="21564" xr:uid="{25608A95-C672-4E60-B8C6-E92D0740788B}"/>
    <cellStyle name="Percent 9 2 4 3" xfId="21565" xr:uid="{9761FA2B-9668-4F26-A150-DBA2B9FC7602}"/>
    <cellStyle name="Percent 9 2 4_ACT_NIBD EQ" xfId="21566" xr:uid="{EEDA3418-15D0-4B8D-B1D1-8E5019E668A3}"/>
    <cellStyle name="Percent 9 2 5" xfId="21567" xr:uid="{F185A65B-850A-4ACB-A721-BB3A1126B1C3}"/>
    <cellStyle name="Percent 9 2 6" xfId="21568" xr:uid="{CF0B4414-01EF-42BD-9775-6A99368B67AF}"/>
    <cellStyle name="Percent 9 2 7" xfId="21569" xr:uid="{A4684F92-5C31-43AC-9D0D-629D162D3EAB}"/>
    <cellStyle name="Percent 9 2_Act input CF" xfId="21570" xr:uid="{D5432720-4ADC-42D6-BB37-8AD84C6D3598}"/>
    <cellStyle name="Percent 9 3" xfId="21571" xr:uid="{B5DD04F4-29DF-4AA6-B441-84B29BCFB81C}"/>
    <cellStyle name="Percent 9 3 2" xfId="21572" xr:uid="{FC0C021A-AA45-4F7E-8896-B4676EF15B7A}"/>
    <cellStyle name="Percent 9 3 2 2" xfId="21573" xr:uid="{1D1E0FF0-AA2D-4F1B-8389-7101AEC2DCAC}"/>
    <cellStyle name="Percent 9 3 2 3" xfId="21574" xr:uid="{51DFD78B-CC80-4368-838F-1BA49DB1D5EB}"/>
    <cellStyle name="Percent 9 3 2_ACT_NIBD EQ" xfId="21575" xr:uid="{D8C7B0A9-93B1-4B8A-B763-5C11522A5932}"/>
    <cellStyle name="Percent 9 3 3" xfId="21576" xr:uid="{673B72BF-CB6B-4B5A-AF2A-CBD5BDABA423}"/>
    <cellStyle name="Percent 9 3 4" xfId="21577" xr:uid="{7A3D4B0A-E73E-4BDC-919F-A8D6489A85AE}"/>
    <cellStyle name="Percent 9 3 5" xfId="21578" xr:uid="{041E2436-F3A4-4DEF-8E57-911419EF0378}"/>
    <cellStyle name="Percent 9 3_Act input CF" xfId="21579" xr:uid="{B1D225D4-C94D-4D3F-9892-08BA00F6AF3A}"/>
    <cellStyle name="Percent 9 4" xfId="21580" xr:uid="{2D9D1B49-40DF-41C2-8F89-4315C02AB4BA}"/>
    <cellStyle name="Percent 9 4 2" xfId="21581" xr:uid="{48655408-C90E-4A5E-9204-3691F869B750}"/>
    <cellStyle name="Percent 9 4 2 2" xfId="21582" xr:uid="{26F088E0-87C7-4026-B480-6AAEB3165581}"/>
    <cellStyle name="Percent 9 4 2 3" xfId="21583" xr:uid="{7A46FD4C-2436-465B-90D6-625A97BA7805}"/>
    <cellStyle name="Percent 9 4 2_ACT_NIBD EQ" xfId="21584" xr:uid="{40F25247-22E1-437E-A1AC-47BEF640AEA1}"/>
    <cellStyle name="Percent 9 4 3" xfId="21585" xr:uid="{D976F039-7A74-4FB5-B1AC-D2B653DC1B00}"/>
    <cellStyle name="Percent 9 4 4" xfId="21586" xr:uid="{C7ACFA07-1EAC-47F5-8A9A-7463B8DAE5E5}"/>
    <cellStyle name="Percent 9 4 5" xfId="21587" xr:uid="{5D7AB281-BE42-4652-914D-1F69502BF8B7}"/>
    <cellStyle name="Percent 9 4_Act input CF" xfId="21588" xr:uid="{D9EF8335-2007-46DE-941F-6A82169BFA5D}"/>
    <cellStyle name="Percent 9 5" xfId="21589" xr:uid="{70477C14-A016-4645-8D68-0507C5AAE5FA}"/>
    <cellStyle name="Percent 9 5 2" xfId="21590" xr:uid="{AA8C240A-12D6-4A07-ABC1-9A0458C75A17}"/>
    <cellStyle name="Percent 9 5 3" xfId="21591" xr:uid="{9599B983-BEDD-4782-9992-10DC783F4027}"/>
    <cellStyle name="Percent 9 5_ACT_NIBD EQ" xfId="21592" xr:uid="{F88B5F88-A7E0-40A1-B01C-C62D3B8649CA}"/>
    <cellStyle name="Percent 9 6" xfId="21593" xr:uid="{467C96F7-B5EE-4A1A-B05D-82C27FFA95D6}"/>
    <cellStyle name="Percent 9 7" xfId="21594" xr:uid="{A16C1C5F-E03D-4725-8608-F8727F78CD07}"/>
    <cellStyle name="Percent 9 8" xfId="21595" xr:uid="{0C93D678-18F1-4449-8DCA-1E00B63E2F21}"/>
    <cellStyle name="Percent 9_Act input CF" xfId="21596" xr:uid="{3AC15179-8E0E-42BC-B208-3D0B401566CF}"/>
    <cellStyle name="Prosent 2" xfId="21597" xr:uid="{31554771-0986-4380-B885-FC2445726FE1}"/>
    <cellStyle name="Prosent 2 2" xfId="21598" xr:uid="{8F666746-128F-449C-8750-2EF3B26CFCFE}"/>
    <cellStyle name="Prosent 2 2 2" xfId="21599" xr:uid="{AB0025C6-8BAB-4065-AB95-C09EACCA3C70}"/>
    <cellStyle name="Prosent 2 2 2 2" xfId="21600" xr:uid="{186A918C-6EB9-4355-BC18-739218A45FFB}"/>
    <cellStyle name="Prosent 2 2 2 2 2" xfId="21601" xr:uid="{2C27BC58-7ECB-485F-B1CA-8D8235C46691}"/>
    <cellStyle name="Prosent 2 2 2 2 3" xfId="21602" xr:uid="{D54DBAE4-55FD-475C-AA54-82EE9A6702C4}"/>
    <cellStyle name="Prosent 2 2 2 2_ACT_NIBD EQ" xfId="21603" xr:uid="{69BD7C27-57F1-4038-B7A1-DF789F63499D}"/>
    <cellStyle name="Prosent 2 2 2 3" xfId="21604" xr:uid="{9A29D5AF-979D-495A-9252-70956CC9455F}"/>
    <cellStyle name="Prosent 2 2 2 4" xfId="21605" xr:uid="{D3A149FF-6D39-4941-9083-023A64EA0E30}"/>
    <cellStyle name="Prosent 2 2 2 5" xfId="21606" xr:uid="{B3E6F573-928E-4DA7-9C63-B1D9E565F5AF}"/>
    <cellStyle name="Prosent 2 2 2_Act input CF" xfId="21607" xr:uid="{B653DFAA-B2EC-4F75-9743-070544DBB1BF}"/>
    <cellStyle name="Prosent 2 2 3" xfId="21608" xr:uid="{DDFE414D-F229-4F92-ADC2-A22DEB3114B6}"/>
    <cellStyle name="Prosent 2 2 3 2" xfId="21609" xr:uid="{B1F44700-F071-4B50-B106-6B9C2D55ACD7}"/>
    <cellStyle name="Prosent 2 2 3 2 2" xfId="21610" xr:uid="{0550715A-4099-4286-B7EC-B22C043AF81E}"/>
    <cellStyle name="Prosent 2 2 3 2 3" xfId="21611" xr:uid="{68316548-C94A-40FF-A5E1-DDAABBABBC34}"/>
    <cellStyle name="Prosent 2 2 3 2_ACT_NIBD EQ" xfId="21612" xr:uid="{E91942F1-92C4-47E0-8E21-5C687D5BF993}"/>
    <cellStyle name="Prosent 2 2 3 3" xfId="21613" xr:uid="{7A7CD4AA-38D3-44DC-A55B-FA87C909C4E1}"/>
    <cellStyle name="Prosent 2 2 3 4" xfId="21614" xr:uid="{69DCE87E-8158-4CF4-905C-4F913187AF9C}"/>
    <cellStyle name="Prosent 2 2 3 5" xfId="21615" xr:uid="{A55FB866-D81F-4879-977D-517FD988B9BF}"/>
    <cellStyle name="Prosent 2 2 3_Act input CF" xfId="21616" xr:uid="{6CB32AE9-F833-4B50-BC61-000043FFDE28}"/>
    <cellStyle name="Prosent 2 2 4" xfId="21617" xr:uid="{D0F04B4E-F9F5-4D06-9B03-089F1F647654}"/>
    <cellStyle name="Prosent 2 2 4 2" xfId="21618" xr:uid="{7114C7F7-25A7-4126-912F-1584EA73F27F}"/>
    <cellStyle name="Prosent 2 2 4 3" xfId="21619" xr:uid="{EA1926E6-6D90-4060-9834-0F133A63037D}"/>
    <cellStyle name="Prosent 2 2 4_ACT_NIBD EQ" xfId="21620" xr:uid="{51F16F74-8AF5-4E55-AC0D-149AE82A7535}"/>
    <cellStyle name="Prosent 2 2 5" xfId="21621" xr:uid="{1EAF38A6-8235-4CA0-8461-B65ABB748E00}"/>
    <cellStyle name="Prosent 2 2 6" xfId="21622" xr:uid="{1A55E6CC-9514-4EBF-912A-49B9758D0975}"/>
    <cellStyle name="Prosent 2 2 7" xfId="21623" xr:uid="{C8E07C5A-9106-44DE-8859-88464F12BB05}"/>
    <cellStyle name="Prosent 2 2_Act input CF" xfId="21624" xr:uid="{0553FF38-AD61-4CE6-B849-95CB4461753D}"/>
    <cellStyle name="Prosent 2 3" xfId="21625" xr:uid="{67709E82-ACD7-4048-8896-7664022D80D2}"/>
    <cellStyle name="Prosent 2 4" xfId="21626" xr:uid="{1E077743-2C28-4963-B856-FFA11BA40298}"/>
    <cellStyle name="Prosent 2 5" xfId="21627" xr:uid="{36C61234-FA15-4F8A-B350-E3723719D7EA}"/>
    <cellStyle name="Prosent 2 6" xfId="21628" xr:uid="{8311C6D1-3D84-4961-80B7-0D578E9FEC31}"/>
    <cellStyle name="Prosent 2 7" xfId="21629" xr:uid="{F06ADCBC-EEDA-4465-8159-3D9DEA87FBCA}"/>
    <cellStyle name="Prosent 2 8" xfId="21630" xr:uid="{37308F3F-460D-4521-AF47-DCBCA4F29173}"/>
    <cellStyle name="Prosent 2_Act input CF" xfId="21631" xr:uid="{307B3C58-41F2-438A-AE01-CA8B638F7253}"/>
    <cellStyle name="Rubrik" xfId="21632" xr:uid="{92D9305E-FD54-4C0C-852B-ED0F6336888B}"/>
    <cellStyle name="Rubrik 1" xfId="21633" xr:uid="{D758F92C-B751-49BD-A1A0-67C6190D4C81}"/>
    <cellStyle name="Rubrik 2" xfId="21634" xr:uid="{E5693562-396C-4FF7-B022-AB050E80A00C}"/>
    <cellStyle name="Rubrik 3" xfId="21635" xr:uid="{58A6D963-FCAC-45B7-9C39-2F2CDC078A84}"/>
    <cellStyle name="Rubrik 4" xfId="21636" xr:uid="{7237D9C0-2420-498D-A2B4-1C15B5C92677}"/>
    <cellStyle name="Rubrik_Presentation format" xfId="21637" xr:uid="{109422A0-08D9-418D-964B-83FA83E33DF0}"/>
    <cellStyle name="Smart Bold" xfId="21638" xr:uid="{2C7154CE-D2C0-43DA-9750-F5AC408B42D4}"/>
    <cellStyle name="Smart Bold 2" xfId="21639" xr:uid="{D62ACB8F-4589-4E5C-8592-4E67FA901685}"/>
    <cellStyle name="Smart Bold_ACT Segment adj EBITDA" xfId="21640" xr:uid="{A1A6B10C-F1A1-4040-BE91-AAC2EC26B30D}"/>
    <cellStyle name="Smart Forecast" xfId="21641" xr:uid="{3109D8F9-8FFC-4744-9912-DEA38FEBFACF}"/>
    <cellStyle name="Smart Forecast 2" xfId="21642" xr:uid="{9BE3B598-D7CB-4579-B390-FA2F39881DA4}"/>
    <cellStyle name="Smart Forecast 2 2" xfId="21643" xr:uid="{11B3B66B-AF35-43FF-93F9-77737E2DE7F1}"/>
    <cellStyle name="Smart Forecast 2_ACT Segment adj EBITDA" xfId="21644" xr:uid="{E37EC001-0F6E-48F2-B81F-5BDAB8389690}"/>
    <cellStyle name="Smart Forecast 3" xfId="21645" xr:uid="{373B8878-77B2-4232-B5FA-99C19134C422}"/>
    <cellStyle name="Smart Forecast_Act input CF" xfId="21646" xr:uid="{C6D6F9E7-D2C9-4DE9-9040-BE9E14FD9081}"/>
    <cellStyle name="Smart General" xfId="21647" xr:uid="{4C47D8A1-8731-4F6A-B3BC-2114135E05BB}"/>
    <cellStyle name="Smart General 2" xfId="21648" xr:uid="{E1F1094C-00B2-4BD3-BDB2-1CCA3FB98874}"/>
    <cellStyle name="Smart General_ACT Segment adj EBITDA" xfId="21649" xr:uid="{4CD968C6-29E2-4DCD-BA37-8106D060B6B4}"/>
    <cellStyle name="Smart Highlight" xfId="21650" xr:uid="{6BB4072C-154C-4137-876C-9DFE65F51253}"/>
    <cellStyle name="Smart Highlight 2" xfId="21651" xr:uid="{9223873B-3BC0-4722-A674-F65C843BED8F}"/>
    <cellStyle name="Smart Highlight 2 2" xfId="21652" xr:uid="{B04BD59E-1E2C-4A01-9281-FE8C27C857EE}"/>
    <cellStyle name="Smart Highlight 2_ACT Segment adj EBITDA" xfId="21653" xr:uid="{F6A2503B-24D0-4954-B111-C4B256112BB5}"/>
    <cellStyle name="Smart Highlight 3" xfId="21654" xr:uid="{51505FB3-0FD3-436A-ADD1-534A96E6182D}"/>
    <cellStyle name="Smart Highlight_Act input CF" xfId="21655" xr:uid="{2C18CF2E-FFFF-495C-B1EC-EC4D3FE640CF}"/>
    <cellStyle name="Smart Percent" xfId="21656" xr:uid="{5A3D09F1-EA44-4F8F-A223-F17FDAE20865}"/>
    <cellStyle name="Smart Percent 2" xfId="21657" xr:uid="{FF410D2B-4ECA-4A23-8D4D-98BCF2B5B30D}"/>
    <cellStyle name="Smart Percent_ACT Segment adj EBITDA" xfId="21658" xr:uid="{CC22B0FF-3DA0-4C22-9899-8D143EED86F5}"/>
    <cellStyle name="Smart Source" xfId="21659" xr:uid="{949FCE0B-F4A9-40EB-9ACA-BAE99F7736E1}"/>
    <cellStyle name="Smart Source 2" xfId="21660" xr:uid="{12EF04DE-308B-47CD-BC43-E1B2B8960623}"/>
    <cellStyle name="Smart Source_ACT Segment adj EBITDA" xfId="21661" xr:uid="{75486EA2-B4D2-4F3A-BE07-1AC5D6CC241E}"/>
    <cellStyle name="Smart Subtitle 1" xfId="21662" xr:uid="{D5A59793-4BA8-43A1-896C-B1B1B9AE7F84}"/>
    <cellStyle name="Smart Subtitle 1 2" xfId="21663" xr:uid="{A0988F13-AF2E-4E28-9D1E-A3841013FAF8}"/>
    <cellStyle name="Smart Subtitle 1 2 2" xfId="21664" xr:uid="{B86620EB-7E80-4034-85F1-A7B8E24B5028}"/>
    <cellStyle name="Smart Subtitle 1 2_ACT Segment adj EBITDA" xfId="21665" xr:uid="{676B4C18-4CE0-4033-9E31-F340CBA2252E}"/>
    <cellStyle name="Smart Subtitle 1 3" xfId="21666" xr:uid="{D6244FEE-AA3D-4199-B43C-23004AE02C1A}"/>
    <cellStyle name="Smart Subtitle 1_Act input CF" xfId="21667" xr:uid="{B37BFADA-29A9-4D6E-8D99-C3133137A802}"/>
    <cellStyle name="Smart Subtitle 2" xfId="21668" xr:uid="{9E81EF21-C0E5-47A0-A69F-2A8B29EC32AC}"/>
    <cellStyle name="Smart Subtitle 2 2" xfId="21669" xr:uid="{7C0F84BB-C589-457F-BBAB-7A0481901994}"/>
    <cellStyle name="Smart Subtitle 2 2 2" xfId="21670" xr:uid="{BC46E1B8-96FB-4D19-AF95-C16BD36ACB76}"/>
    <cellStyle name="Smart Subtitle 2 2_ACT Segment adj EBITDA" xfId="21671" xr:uid="{1F7BEE0D-122A-479D-AC11-A1C4EFD22473}"/>
    <cellStyle name="Smart Subtitle 2 3" xfId="21672" xr:uid="{0920FA0D-80FF-46A5-A7BB-536A4EAB85B7}"/>
    <cellStyle name="Smart Subtitle 2_Act input CF" xfId="21673" xr:uid="{52998B8E-ACFF-469B-8BF2-E85782E4F3FF}"/>
    <cellStyle name="Smart Subtotal" xfId="21674" xr:uid="{5D3DF0E3-7832-4D22-B5BA-CE4D377763B5}"/>
    <cellStyle name="Smart Subtotal 2" xfId="21675" xr:uid="{179326F6-4223-4C9F-B8A5-4F711DE5E6DC}"/>
    <cellStyle name="Smart Subtotal_ACT Segment adj EBITDA" xfId="21676" xr:uid="{0BA27766-2FC5-4AEE-BBFC-3C2566B06876}"/>
    <cellStyle name="Smart Title" xfId="21677" xr:uid="{683A3DE8-0A22-45A3-B2A0-5129EE7B4470}"/>
    <cellStyle name="Smart Title 2" xfId="21678" xr:uid="{8D34B0A1-3FC9-4C33-A242-53F78BFC556C}"/>
    <cellStyle name="Smart Title 2 2" xfId="21679" xr:uid="{B11C5858-4DB9-46B0-965E-0863F95AFB00}"/>
    <cellStyle name="Smart Title 2_ACT Segment adj EBITDA" xfId="21680" xr:uid="{8F361823-2F5A-4878-B227-BDB506E4D297}"/>
    <cellStyle name="Smart Title 3" xfId="21681" xr:uid="{326ACEEC-3134-405F-A083-EC4EE4AAF0AB}"/>
    <cellStyle name="Smart Title_Act input CF" xfId="21682" xr:uid="{98A7018A-EA67-4374-B19F-AA825FE422B0}"/>
    <cellStyle name="Smart Total" xfId="21683" xr:uid="{553199A2-833C-4D32-BD06-A259D42C103C}"/>
    <cellStyle name="Smart Total 2" xfId="21684" xr:uid="{59A916B0-AB15-481C-8B85-56A538639553}"/>
    <cellStyle name="Smart Total 2 2" xfId="21685" xr:uid="{1BBACD8D-CB74-43D7-A54B-EBE63E9B5405}"/>
    <cellStyle name="Smart Total 2_ACT Segment adj EBITDA" xfId="21686" xr:uid="{94F61AE8-E58D-44D9-8BB3-282D20A3C7F5}"/>
    <cellStyle name="Smart Total 3" xfId="21687" xr:uid="{FDABAEFA-97B8-4906-9D11-26D1617D7D87}"/>
    <cellStyle name="Smart Total_Act input CF" xfId="21688" xr:uid="{494F1428-247F-49C7-8C39-12E755AD9739}"/>
    <cellStyle name="Summa" xfId="21689" xr:uid="{1F19BE8D-9A59-4A86-9692-E400E76C0693}"/>
    <cellStyle name="Tabel heading" xfId="21690" xr:uid="{27F9D314-42C8-4981-80C1-67CA4A43CC6D}"/>
    <cellStyle name="Tabelltittel" xfId="21691" xr:uid="{A9365BEC-026E-4F7C-A89B-84F5428A32C7}"/>
    <cellStyle name="Title 2" xfId="21692" xr:uid="{72EEBF1D-E9A6-4327-9A6C-9AB3979C2D70}"/>
    <cellStyle name="Title 2 2" xfId="21693" xr:uid="{F5A51599-5DC6-4E22-B232-0BA556B87187}"/>
    <cellStyle name="Title 2_ACT Segment adj EBITDA" xfId="21694" xr:uid="{72E1CBD5-0044-41F5-AB62-A0517516BF72}"/>
    <cellStyle name="Title 3" xfId="21695" xr:uid="{EF191963-AF15-49FF-B9D4-7B3F02EDE8D7}"/>
    <cellStyle name="Title 3 2" xfId="21696" xr:uid="{5515A059-9941-4A86-A23E-43EA494AA1B1}"/>
    <cellStyle name="Title 3_ACT Segment adj EBITDA" xfId="21697" xr:uid="{4F8CEC98-CA72-4653-8D3A-88818EC313DD}"/>
    <cellStyle name="Title 4" xfId="21698" xr:uid="{8516C433-26A9-4097-89A6-A3F5CA1DB893}"/>
    <cellStyle name="Title 4 2" xfId="21699" xr:uid="{FA47AE6B-A11A-4807-8903-9D40C454B9D8}"/>
    <cellStyle name="Title 4_ACT Segment adj EBITDA" xfId="21700" xr:uid="{6CAD198D-719F-4B3D-8D38-B0588B04193A}"/>
    <cellStyle name="Title 5" xfId="21701" xr:uid="{EAED9BA0-C65A-4278-8A08-C5DDD8F143B2}"/>
    <cellStyle name="Tittel" xfId="21702" xr:uid="{B207C7DA-04E3-4577-A47C-9E2AA381F6E2}"/>
    <cellStyle name="Tittel 2" xfId="21703" xr:uid="{15049716-12FF-4C47-8F2D-BA03B2781819}"/>
    <cellStyle name="Tittel_ACT Segment adj EBITDA" xfId="21704" xr:uid="{B71A84CA-6092-43E7-9531-3306A020990C}"/>
    <cellStyle name="Total 2" xfId="21705" xr:uid="{57D3688B-E55E-4781-98C9-6842499CC586}"/>
    <cellStyle name="Total 2 2" xfId="21706" xr:uid="{48431CBE-56C1-465B-B29F-5309F41ADD8B}"/>
    <cellStyle name="Total 2_ACT Segment adj EBITDA" xfId="21707" xr:uid="{090D39C4-715F-4EF9-902E-8244CA47BC35}"/>
    <cellStyle name="Total 3" xfId="21708" xr:uid="{C049DCC7-0F4C-4C18-B41C-4537174E94BC}"/>
    <cellStyle name="Total 3 2" xfId="21709" xr:uid="{04AB6EAE-C875-4063-8AB8-236A8C586156}"/>
    <cellStyle name="Total 3_ACT Segment adj EBITDA" xfId="21710" xr:uid="{0444E2AC-0BE1-4ECF-9BA2-57850A46A4FB}"/>
    <cellStyle name="Total 4" xfId="21711" xr:uid="{E6C9757C-CA1A-48B1-8DC2-7169C380F21A}"/>
    <cellStyle name="Total 4 2" xfId="21712" xr:uid="{3E76C5A0-C31A-46C6-A05C-298799D01B75}"/>
    <cellStyle name="Total 4_ACT Segment adj EBITDA" xfId="21713" xr:uid="{B66F8DCD-8D6F-46BB-ADB1-7F31026C7B4A}"/>
    <cellStyle name="Total 5" xfId="21714" xr:uid="{4E21DFCF-3E57-481D-9B42-52F6B163C9CA}"/>
    <cellStyle name="Totalt" xfId="21715" xr:uid="{A6C54BF8-2C2F-4164-B75A-5E04BC28A834}"/>
    <cellStyle name="Totalt 2" xfId="21716" xr:uid="{DF949F37-324F-4B6C-9FA1-2B057E529C2C}"/>
    <cellStyle name="Totalt_ACT Segment adj EBITDA" xfId="21717" xr:uid="{6C6D9A88-8D2C-4551-929C-CF326A9DE144}"/>
    <cellStyle name="Tusenskille 2" xfId="21718" xr:uid="{A060645E-5E3A-4140-9B45-1A6244956410}"/>
    <cellStyle name="Tusenskille 2 10" xfId="21719" xr:uid="{FDE08C08-BEAF-4C87-9B65-D806F30511AB}"/>
    <cellStyle name="Tusenskille 2 2" xfId="21720" xr:uid="{A777318D-8FC7-4B1A-B77F-650315AA1B98}"/>
    <cellStyle name="Tusenskille 2 2 2" xfId="21721" xr:uid="{95685327-9A61-4E1D-9B10-F69F1DAFEB73}"/>
    <cellStyle name="Tusenskille 2 2 2 2" xfId="21722" xr:uid="{7D44F44E-E165-4BA6-9732-ECBA0745554E}"/>
    <cellStyle name="Tusenskille 2 2 2 2 2" xfId="21723" xr:uid="{BF64CDDE-0598-4450-A203-2FC0A299D262}"/>
    <cellStyle name="Tusenskille 2 2 2 2 2 2" xfId="21724" xr:uid="{02B2B9B5-DC46-4F1D-BBDC-6921D28A5ADF}"/>
    <cellStyle name="Tusenskille 2 2 2 2 2_ACT_NIBD EQ" xfId="21725" xr:uid="{5341732F-F9C8-4839-B4AB-0E5AFEF700BA}"/>
    <cellStyle name="Tusenskille 2 2 2 2 3" xfId="21726" xr:uid="{8C15BFD8-1585-43A3-B0EA-FD473DA43584}"/>
    <cellStyle name="Tusenskille 2 2 2 2_ACT_NIBD EQ" xfId="21727" xr:uid="{834879EE-8F32-44AD-AA94-448BAF67AC80}"/>
    <cellStyle name="Tusenskille 2 2 2 3" xfId="21728" xr:uid="{B2ED411B-13B2-4A25-BFFE-3B58CE6ED0D5}"/>
    <cellStyle name="Tusenskille 2 2 2 3 2" xfId="21729" xr:uid="{8DCA9C68-F16A-4A45-BBEF-17BC6B9B4648}"/>
    <cellStyle name="Tusenskille 2 2 2 3_ACT_NIBD EQ" xfId="21730" xr:uid="{D12AE63E-3BD8-4CB8-B931-8B64D0A2C154}"/>
    <cellStyle name="Tusenskille 2 2 2 4" xfId="21731" xr:uid="{0472467A-1046-451A-8E11-80229B423265}"/>
    <cellStyle name="Tusenskille 2 2 2 5" xfId="21732" xr:uid="{1F9149F8-BA3B-480D-83CD-6783F2F7AE85}"/>
    <cellStyle name="Tusenskille 2 2 2_Act input CF" xfId="21733" xr:uid="{A2FF28E9-B5E9-47D8-A295-AEDC5FED8011}"/>
    <cellStyle name="Tusenskille 2 2 3" xfId="21734" xr:uid="{800159EE-3121-4EEB-B579-6563909439C6}"/>
    <cellStyle name="Tusenskille 2 2 3 2" xfId="21735" xr:uid="{677B2091-3B85-4EB1-BD64-E79474736D68}"/>
    <cellStyle name="Tusenskille 2 2 3 2 2" xfId="21736" xr:uid="{16C48D3D-77AD-4BEE-92C6-013FB27CF588}"/>
    <cellStyle name="Tusenskille 2 2 3 2 2 2" xfId="21737" xr:uid="{6554F4AF-B3C3-40EB-8A70-0031D9A6125E}"/>
    <cellStyle name="Tusenskille 2 2 3 2 2_ACT_NIBD EQ" xfId="21738" xr:uid="{9247A0CE-A6B5-450D-BD23-4076322868C3}"/>
    <cellStyle name="Tusenskille 2 2 3 2 3" xfId="21739" xr:uid="{E92DF767-E2A6-4D35-AE8D-963061A7E541}"/>
    <cellStyle name="Tusenskille 2 2 3 2_ACT_NIBD EQ" xfId="21740" xr:uid="{2163E4FE-3CDB-459E-8592-11B3605CBCEB}"/>
    <cellStyle name="Tusenskille 2 2 3 3" xfId="21741" xr:uid="{BC67317C-28CD-4996-B6BD-5324B3BA3CB3}"/>
    <cellStyle name="Tusenskille 2 2 3 3 2" xfId="21742" xr:uid="{A08AA4B1-F774-45C2-9E3C-19CEDF6D9AC1}"/>
    <cellStyle name="Tusenskille 2 2 3 3_ACT_NIBD EQ" xfId="21743" xr:uid="{DA0295E3-EDCD-4B8A-A756-A1A2815B3296}"/>
    <cellStyle name="Tusenskille 2 2 3 4" xfId="21744" xr:uid="{26DD513C-BBBE-4DAF-8894-F41249B60959}"/>
    <cellStyle name="Tusenskille 2 2 3 5" xfId="21745" xr:uid="{223739CD-E644-4124-938A-A64B6811DBC0}"/>
    <cellStyle name="Tusenskille 2 2 3_Act input CF" xfId="21746" xr:uid="{98A7C384-EF3F-446C-95F8-3E86F01E40F0}"/>
    <cellStyle name="Tusenskille 2 2 4" xfId="21747" xr:uid="{BF2A4E1E-B508-4B3B-9192-8BCB2A5D6F80}"/>
    <cellStyle name="Tusenskille 2 2 4 2" xfId="21748" xr:uid="{2CCC57AC-80F0-4341-9741-8207363D5A98}"/>
    <cellStyle name="Tusenskille 2 2 4 2 2" xfId="21749" xr:uid="{5E2C081A-FF0B-4219-9A4B-1399623D0BAA}"/>
    <cellStyle name="Tusenskille 2 2 4 2 2 2" xfId="21750" xr:uid="{0DB8DBEA-D732-48D3-9086-B365DB85C983}"/>
    <cellStyle name="Tusenskille 2 2 4 2 2_ACT_NIBD EQ" xfId="21751" xr:uid="{7533F34D-09F1-47BE-AAD0-EEA978AD47BC}"/>
    <cellStyle name="Tusenskille 2 2 4 2 3" xfId="21752" xr:uid="{60785733-BBFE-4B8C-A0D6-642B49406557}"/>
    <cellStyle name="Tusenskille 2 2 4 2_ACT_NIBD EQ" xfId="21753" xr:uid="{5E22EC86-5F8F-47A3-A1CD-30B5C40A1286}"/>
    <cellStyle name="Tusenskille 2 2 4 3" xfId="21754" xr:uid="{459DB8CD-6209-4E2A-ACE0-F6C2BC9B700B}"/>
    <cellStyle name="Tusenskille 2 2 4 3 2" xfId="21755" xr:uid="{62052E84-BA19-483F-89F0-DF0CA70EEAED}"/>
    <cellStyle name="Tusenskille 2 2 4 3_ACT_NIBD EQ" xfId="21756" xr:uid="{62C548E8-FCB2-48C6-9092-676A26CFA5E1}"/>
    <cellStyle name="Tusenskille 2 2 4 4" xfId="21757" xr:uid="{094F3FA4-0E13-4E3D-9FF0-80365A900182}"/>
    <cellStyle name="Tusenskille 2 2 4 5" xfId="21758" xr:uid="{2A39D4F2-7F38-40B6-A01C-6505E57555D4}"/>
    <cellStyle name="Tusenskille 2 2 4_Act input CF" xfId="21759" xr:uid="{035A4711-1A27-4244-B3F0-F8F7A0416626}"/>
    <cellStyle name="Tusenskille 2 2 5" xfId="21760" xr:uid="{D79AA585-ED03-4682-9A27-0F168259C0F5}"/>
    <cellStyle name="Tusenskille 2 2 5 2" xfId="21761" xr:uid="{572F2FE0-2C3F-4C38-9B0F-90889FD910AE}"/>
    <cellStyle name="Tusenskille 2 2 5 2 2" xfId="21762" xr:uid="{60328344-7017-4976-A709-FEA5E2FA803B}"/>
    <cellStyle name="Tusenskille 2 2 5 2_ACT_NIBD EQ" xfId="21763" xr:uid="{3089AB26-5163-47E0-B6BE-DA91EF041043}"/>
    <cellStyle name="Tusenskille 2 2 5 3" xfId="21764" xr:uid="{278D0F35-31F7-421C-B2A6-396B02107AED}"/>
    <cellStyle name="Tusenskille 2 2 5_ACT_NIBD EQ" xfId="21765" xr:uid="{51CAAA09-025C-4A66-9048-2713E39BEC21}"/>
    <cellStyle name="Tusenskille 2 2 6" xfId="21766" xr:uid="{13921B88-C5DB-4F73-B525-F494B8F8C079}"/>
    <cellStyle name="Tusenskille 2 2 6 2" xfId="21767" xr:uid="{B1906F65-7D7E-47C3-8779-75EB8098380A}"/>
    <cellStyle name="Tusenskille 2 2 6_ACT_NIBD EQ" xfId="21768" xr:uid="{02132FCB-6E96-430B-A2D9-E46C1AB98B7C}"/>
    <cellStyle name="Tusenskille 2 2 7" xfId="21769" xr:uid="{E874AEFC-C403-4BAA-87C2-65FCEB99C53E}"/>
    <cellStyle name="Tusenskille 2 2 8" xfId="21770" xr:uid="{8AA26F5C-58AB-4271-B848-86D9DC693C46}"/>
    <cellStyle name="Tusenskille 2 2_Act input CF" xfId="21771" xr:uid="{8196E3ED-ACBE-4E97-B0E3-96237CEB467D}"/>
    <cellStyle name="Tusenskille 2 3" xfId="21772" xr:uid="{4C0E3620-86D4-4C6F-9BE6-56237AA46E1B}"/>
    <cellStyle name="Tusenskille 2 3 2" xfId="21773" xr:uid="{B4F6309F-FC2D-48D1-BE52-1B2EA1C5A0FE}"/>
    <cellStyle name="Tusenskille 2 3 2 2" xfId="21774" xr:uid="{790DC8C0-54BE-4911-B01C-5AF63833CCE2}"/>
    <cellStyle name="Tusenskille 2 3 2 2 2" xfId="21775" xr:uid="{EA08849C-160B-4E02-B0AD-1A2465766A2F}"/>
    <cellStyle name="Tusenskille 2 3 2 2 2 2" xfId="21776" xr:uid="{B3483866-DE57-40CB-B3C0-A46BBFB7C63B}"/>
    <cellStyle name="Tusenskille 2 3 2 2 2_ACT_NIBD EQ" xfId="21777" xr:uid="{E70C64D7-428E-4BFD-BA1E-A25C0468B184}"/>
    <cellStyle name="Tusenskille 2 3 2 2 3" xfId="21778" xr:uid="{A8E6DD30-89B1-43C2-B385-341F40F9C3DE}"/>
    <cellStyle name="Tusenskille 2 3 2 2_ACT_NIBD EQ" xfId="21779" xr:uid="{89A16676-E1D7-40F8-BFB4-1040E8B5D431}"/>
    <cellStyle name="Tusenskille 2 3 2 3" xfId="21780" xr:uid="{00FB8F74-9266-48BD-A700-ABE388D2600A}"/>
    <cellStyle name="Tusenskille 2 3 2 3 2" xfId="21781" xr:uid="{E71479A1-3FE2-49F4-A5D3-477F464D68AC}"/>
    <cellStyle name="Tusenskille 2 3 2 3_ACT_NIBD EQ" xfId="21782" xr:uid="{C78AEAB6-D496-4818-B014-45EC2959CF0E}"/>
    <cellStyle name="Tusenskille 2 3 2 4" xfId="21783" xr:uid="{82480E6F-F962-4D2B-A3CB-135673FFD4F7}"/>
    <cellStyle name="Tusenskille 2 3 2 5" xfId="21784" xr:uid="{F9E561B5-951F-4018-8D76-4409C9AD5E95}"/>
    <cellStyle name="Tusenskille 2 3 2_Act input CF" xfId="21785" xr:uid="{51E862B6-16F9-454E-83F3-B9C2219BEDD6}"/>
    <cellStyle name="Tusenskille 2 3 3" xfId="21786" xr:uid="{6AE9C2DE-8B65-4FAF-916F-1C144A2E26BA}"/>
    <cellStyle name="Tusenskille 2 3 3 2" xfId="21787" xr:uid="{2B9E61B9-A894-4C9C-8718-AD06CC4DD7A2}"/>
    <cellStyle name="Tusenskille 2 3 3 2 2" xfId="21788" xr:uid="{A0619284-B1CC-485A-902C-823FD34107BC}"/>
    <cellStyle name="Tusenskille 2 3 3 2 2 2" xfId="21789" xr:uid="{DB4C2DE6-0986-422C-B8DA-0F178C937362}"/>
    <cellStyle name="Tusenskille 2 3 3 2 2_ACT_NIBD EQ" xfId="21790" xr:uid="{24FB68C1-DCF8-4FD2-8632-5DD477DFD348}"/>
    <cellStyle name="Tusenskille 2 3 3 2 3" xfId="21791" xr:uid="{D344006E-2588-4F07-B24A-4F226E35E0E0}"/>
    <cellStyle name="Tusenskille 2 3 3 2_ACT_NIBD EQ" xfId="21792" xr:uid="{D34F6320-FE6F-49A0-BEE5-1598C393FE59}"/>
    <cellStyle name="Tusenskille 2 3 3 3" xfId="21793" xr:uid="{96AAD72B-0B6C-4FC5-9571-850E933AF92B}"/>
    <cellStyle name="Tusenskille 2 3 3 3 2" xfId="21794" xr:uid="{E70E052B-F0D6-4F1F-B847-A5790DFDC784}"/>
    <cellStyle name="Tusenskille 2 3 3 3_ACT_NIBD EQ" xfId="21795" xr:uid="{0F1D771C-E622-43D4-966F-0EFBDC10F796}"/>
    <cellStyle name="Tusenskille 2 3 3 4" xfId="21796" xr:uid="{5E000DC9-48A9-41F6-8813-2CE1D0C08A88}"/>
    <cellStyle name="Tusenskille 2 3 3 5" xfId="21797" xr:uid="{654EC28B-51C2-47CC-862D-575AE7451EB7}"/>
    <cellStyle name="Tusenskille 2 3 3_Act input CF" xfId="21798" xr:uid="{17529C76-3BD5-4158-B3BF-9B1E3061686E}"/>
    <cellStyle name="Tusenskille 2 3 4" xfId="21799" xr:uid="{120718AF-9F75-4921-B1E2-BD0A69932E5F}"/>
    <cellStyle name="Tusenskille 2 3 4 2" xfId="21800" xr:uid="{FCE9D8B8-84DC-49F7-9897-142ED45C644D}"/>
    <cellStyle name="Tusenskille 2 3 4 2 2" xfId="21801" xr:uid="{9D53B854-A9B4-42C0-9EC8-08CECD97C4F8}"/>
    <cellStyle name="Tusenskille 2 3 4 2 2 2" xfId="21802" xr:uid="{42F2E041-B145-4A0D-B28C-CCCDDDD71C24}"/>
    <cellStyle name="Tusenskille 2 3 4 2 2_ACT_NIBD EQ" xfId="21803" xr:uid="{3E4DFC79-687C-418A-BD58-2FFA2FCF7C2D}"/>
    <cellStyle name="Tusenskille 2 3 4 2 3" xfId="21804" xr:uid="{26F1E447-F99B-42C4-9718-76035D9BC511}"/>
    <cellStyle name="Tusenskille 2 3 4 2_ACT_NIBD EQ" xfId="21805" xr:uid="{66F45A9A-2E34-43F0-82B1-7F3A1C82A020}"/>
    <cellStyle name="Tusenskille 2 3 4 3" xfId="21806" xr:uid="{A91C2336-D40B-413A-A22F-3168BC5A7E62}"/>
    <cellStyle name="Tusenskille 2 3 4 3 2" xfId="21807" xr:uid="{69A44548-6283-48B8-91D0-D680AC85D678}"/>
    <cellStyle name="Tusenskille 2 3 4 3_ACT_NIBD EQ" xfId="21808" xr:uid="{86CEA90A-6B17-4FB4-828E-C5BB8DD79317}"/>
    <cellStyle name="Tusenskille 2 3 4 4" xfId="21809" xr:uid="{61DDBF5E-8505-43BE-A6B3-79EAD046204B}"/>
    <cellStyle name="Tusenskille 2 3 4 5" xfId="21810" xr:uid="{50057929-12F9-4E8C-9869-3B345FF67E8A}"/>
    <cellStyle name="Tusenskille 2 3 4_Act input CF" xfId="21811" xr:uid="{FB1884EB-6443-462A-B390-12C5F18E9159}"/>
    <cellStyle name="Tusenskille 2 3 5" xfId="21812" xr:uid="{FF17C00A-D833-44FE-968A-E5CE46494A16}"/>
    <cellStyle name="Tusenskille 2 3 5 2" xfId="21813" xr:uid="{3EC26216-E151-49D6-97A8-2170E5A51404}"/>
    <cellStyle name="Tusenskille 2 3 5 2 2" xfId="21814" xr:uid="{08752F14-89CA-4CAB-BFE5-155B83034A78}"/>
    <cellStyle name="Tusenskille 2 3 5 2_ACT_NIBD EQ" xfId="21815" xr:uid="{61C4C7B3-E806-42C1-9A0A-6B18CA79C20C}"/>
    <cellStyle name="Tusenskille 2 3 5 3" xfId="21816" xr:uid="{BA3FDAAD-75E8-4C8E-993D-2D70DF74FBA8}"/>
    <cellStyle name="Tusenskille 2 3 5_ACT_NIBD EQ" xfId="21817" xr:uid="{B7D1973B-269C-4278-9A77-57946F2FCBA2}"/>
    <cellStyle name="Tusenskille 2 3 6" xfId="21818" xr:uid="{4A880BCD-01A4-41DF-B5C5-213D31E23A28}"/>
    <cellStyle name="Tusenskille 2 3 6 2" xfId="21819" xr:uid="{5C7C4ECB-3938-475C-9404-62DE02944030}"/>
    <cellStyle name="Tusenskille 2 3 6_ACT_NIBD EQ" xfId="21820" xr:uid="{8DA90BD2-A6E1-43BA-830B-A18AF4AA596E}"/>
    <cellStyle name="Tusenskille 2 3 7" xfId="21821" xr:uid="{F435F4F3-F8B0-4862-A9F6-37C386666F95}"/>
    <cellStyle name="Tusenskille 2 3 8" xfId="21822" xr:uid="{F857E329-7E48-4AE6-9BC8-59CCA05794DA}"/>
    <cellStyle name="Tusenskille 2 3_Act input CF" xfId="21823" xr:uid="{26122136-D92A-4147-AE9C-BCE0A4755BC9}"/>
    <cellStyle name="Tusenskille 2 4" xfId="21824" xr:uid="{B5B659D7-F237-4EB5-914C-AA2AC61912D3}"/>
    <cellStyle name="Tusenskille 2 4 2" xfId="21825" xr:uid="{6AFE46D1-B1DE-4378-9CC7-BCCD501A7BB6}"/>
    <cellStyle name="Tusenskille 2 4 2 2" xfId="21826" xr:uid="{5563FFFB-0DD1-4A02-A940-F7760DD89450}"/>
    <cellStyle name="Tusenskille 2 4 2 2 2" xfId="21827" xr:uid="{1F16CA17-0A53-43E8-814A-405FE1799B0F}"/>
    <cellStyle name="Tusenskille 2 4 2 2_ACT_NIBD EQ" xfId="21828" xr:uid="{D13DE2B3-89F0-4A30-8A96-729D9E5F6E00}"/>
    <cellStyle name="Tusenskille 2 4 2 3" xfId="21829" xr:uid="{05A4E950-E086-46E1-A2BD-E21C81755098}"/>
    <cellStyle name="Tusenskille 2 4 2_ACT_NIBD EQ" xfId="21830" xr:uid="{144088F0-3B33-4875-B1F4-9A2D79DC9D13}"/>
    <cellStyle name="Tusenskille 2 4 3" xfId="21831" xr:uid="{BE59075D-072F-4096-9C86-CC41A65CF784}"/>
    <cellStyle name="Tusenskille 2 4 3 2" xfId="21832" xr:uid="{1B14E719-2BD6-4E21-9A9A-2A5B041D2798}"/>
    <cellStyle name="Tusenskille 2 4 3_ACT_NIBD EQ" xfId="21833" xr:uid="{C59A5C0C-A0DF-4ED5-BB7C-FF14176DC75C}"/>
    <cellStyle name="Tusenskille 2 4 4" xfId="21834" xr:uid="{3292DE35-99C4-4BEB-84B8-F6EE65063469}"/>
    <cellStyle name="Tusenskille 2 4 5" xfId="21835" xr:uid="{8D305627-A067-403C-BC4E-536CDDF60A09}"/>
    <cellStyle name="Tusenskille 2 4_Act input CF" xfId="21836" xr:uid="{591395F9-5281-4CB9-924D-D8B25475CECE}"/>
    <cellStyle name="Tusenskille 2 5" xfId="21837" xr:uid="{2B62A038-C002-4C8E-8C7A-4ECD2433B510}"/>
    <cellStyle name="Tusenskille 2 5 2" xfId="21838" xr:uid="{68402F89-D962-4911-A33E-700A96EBB93B}"/>
    <cellStyle name="Tusenskille 2 5 2 2" xfId="21839" xr:uid="{57760587-9906-44E8-AC95-307C1EB832BE}"/>
    <cellStyle name="Tusenskille 2 5 2 2 2" xfId="21840" xr:uid="{1701C6A0-FA36-4F3D-AC17-242C321C7BA5}"/>
    <cellStyle name="Tusenskille 2 5 2 2_ACT_NIBD EQ" xfId="21841" xr:uid="{6677B919-528A-4D02-9D9B-212A4560FA8E}"/>
    <cellStyle name="Tusenskille 2 5 2 3" xfId="21842" xr:uid="{166B5630-6CBC-48EC-94B0-46F54C28E354}"/>
    <cellStyle name="Tusenskille 2 5 2_ACT_NIBD EQ" xfId="21843" xr:uid="{0119211C-0227-42CD-AA15-6C1A7D071EE1}"/>
    <cellStyle name="Tusenskille 2 5 3" xfId="21844" xr:uid="{49D5F2EB-0FE4-4256-94C7-8AF4506ACF54}"/>
    <cellStyle name="Tusenskille 2 5 3 2" xfId="21845" xr:uid="{1AEFF3D5-C704-4B31-980A-A3F2354F2931}"/>
    <cellStyle name="Tusenskille 2 5 3_ACT_NIBD EQ" xfId="21846" xr:uid="{DA084C81-F048-4605-A882-2CE4DEFE02E0}"/>
    <cellStyle name="Tusenskille 2 5 4" xfId="21847" xr:uid="{32F0A548-C6F3-40E5-BCDD-A154864A1D2F}"/>
    <cellStyle name="Tusenskille 2 5 5" xfId="21848" xr:uid="{0384D07A-E44A-4F2F-A5E1-787951CBCB1A}"/>
    <cellStyle name="Tusenskille 2 5_Act input CF" xfId="21849" xr:uid="{B77950BC-EA3A-4445-A8E0-730ACF5B44E6}"/>
    <cellStyle name="Tusenskille 2 6" xfId="21850" xr:uid="{04A977E8-D668-4274-A5D0-6652764C166C}"/>
    <cellStyle name="Tusenskille 2 6 2" xfId="21851" xr:uid="{F4B12C5C-2E00-4E5F-8E6B-7766E605D72D}"/>
    <cellStyle name="Tusenskille 2 6 2 2" xfId="21852" xr:uid="{55A90E17-6DBA-42C0-9DEF-46F0C99C797E}"/>
    <cellStyle name="Tusenskille 2 6 2 2 2" xfId="21853" xr:uid="{093474A0-E112-40FF-987D-375327B0CFB0}"/>
    <cellStyle name="Tusenskille 2 6 2 2_ACT_NIBD EQ" xfId="21854" xr:uid="{9E15C0B5-3E32-4F35-B9F8-113427E904B6}"/>
    <cellStyle name="Tusenskille 2 6 2 3" xfId="21855" xr:uid="{8631B1AD-CEF8-4096-B1C0-36419038EA49}"/>
    <cellStyle name="Tusenskille 2 6 2_ACT_NIBD EQ" xfId="21856" xr:uid="{F1E91BBB-1996-46F7-A05D-1AF63F5D90C8}"/>
    <cellStyle name="Tusenskille 2 6 3" xfId="21857" xr:uid="{9B0DE921-4A55-4B2C-A607-A053135F1FEB}"/>
    <cellStyle name="Tusenskille 2 6 3 2" xfId="21858" xr:uid="{D7409F77-073C-4ED3-B2D4-A11A0704E70A}"/>
    <cellStyle name="Tusenskille 2 6 3_ACT_NIBD EQ" xfId="21859" xr:uid="{0C9891C7-1741-4BB9-87F2-11C898A37842}"/>
    <cellStyle name="Tusenskille 2 6 4" xfId="21860" xr:uid="{98089ABB-E821-4E14-9CAF-BCBE616469CB}"/>
    <cellStyle name="Tusenskille 2 6 5" xfId="21861" xr:uid="{B7A2E45E-2ED0-444B-A9B0-3F78183E6148}"/>
    <cellStyle name="Tusenskille 2 6_Act input CF" xfId="21862" xr:uid="{C1C02F02-4EC2-461C-97F0-5CBFF87E0CF0}"/>
    <cellStyle name="Tusenskille 2 7" xfId="21863" xr:uid="{68E82A30-D1F4-4126-A7FC-5601309FE1A0}"/>
    <cellStyle name="Tusenskille 2 7 2" xfId="21864" xr:uid="{9F643C4F-7ECE-4D88-867A-AD6BB305430C}"/>
    <cellStyle name="Tusenskille 2 7 2 2" xfId="21865" xr:uid="{9FC1AC3E-FBBA-41AD-B451-8CD741B6C322}"/>
    <cellStyle name="Tusenskille 2 7 2_ACT_NIBD EQ" xfId="21866" xr:uid="{EB67AA33-F46D-4344-A093-94F257B1434C}"/>
    <cellStyle name="Tusenskille 2 7 3" xfId="21867" xr:uid="{808BBCBE-1BD1-44E8-BFFA-120E1184E9FB}"/>
    <cellStyle name="Tusenskille 2 7_ACT_NIBD EQ" xfId="21868" xr:uid="{56962532-31DB-4592-83ED-BA472057D70A}"/>
    <cellStyle name="Tusenskille 2 8" xfId="21869" xr:uid="{AC22387C-CF6E-416A-965F-24363D57DD34}"/>
    <cellStyle name="Tusenskille 2 8 2" xfId="21870" xr:uid="{40151F42-528A-4263-B830-35BCD88C61AE}"/>
    <cellStyle name="Tusenskille 2 8_ACT_NIBD EQ" xfId="21871" xr:uid="{24F13CA5-3A56-4360-9890-664770F8423B}"/>
    <cellStyle name="Tusenskille 2 9" xfId="21872" xr:uid="{A64A046D-4998-4870-BA6F-5030209BA104}"/>
    <cellStyle name="Tusenskille 2_Act input CF" xfId="21873" xr:uid="{3BAB1E51-EFB4-4122-938D-68757EE33B39}"/>
    <cellStyle name="Utdata" xfId="21874" xr:uid="{3FCCB6E2-C842-4F90-8B6F-702724793B0E}"/>
    <cellStyle name="Utdata 2" xfId="21875" xr:uid="{C2EC825D-1D47-4E1D-833D-651D3E0B4479}"/>
    <cellStyle name="Utdata_ACT Segment adj EBITDA" xfId="21876" xr:uid="{589014F2-E463-4A84-A629-32D0CC920514}"/>
    <cellStyle name="Uthevingsfarge1" xfId="21877" xr:uid="{62C4CC80-AF2F-4FF7-BA16-11BB16D06292}"/>
    <cellStyle name="Uthevingsfarge1 2" xfId="21878" xr:uid="{E9E868D9-8A0B-45B3-A754-8694762E8A35}"/>
    <cellStyle name="Uthevingsfarge1_ACT Segment adj EBITDA" xfId="21879" xr:uid="{51906959-BA8D-4226-A371-68F3E99FEFD5}"/>
    <cellStyle name="Uthevingsfarge2" xfId="21880" xr:uid="{A2B2D834-9345-44A6-9769-3E12AE2795D2}"/>
    <cellStyle name="Uthevingsfarge2 2" xfId="21881" xr:uid="{711C55DD-3E23-4CE9-A4DC-ED4453E27C21}"/>
    <cellStyle name="Uthevingsfarge2_ACT Segment adj EBITDA" xfId="21882" xr:uid="{A38F223F-4D94-4019-89B9-DBE0C3AB0001}"/>
    <cellStyle name="Uthevingsfarge3" xfId="21883" xr:uid="{AED4DFC3-3006-4285-9E2F-1BDE79930EC0}"/>
    <cellStyle name="Uthevingsfarge3 2" xfId="21884" xr:uid="{411773B4-3573-480B-A251-4E9F9414B43C}"/>
    <cellStyle name="Uthevingsfarge3_ACT Segment adj EBITDA" xfId="21885" xr:uid="{7E0CED5F-B427-438E-8FBE-37EBC530BE5F}"/>
    <cellStyle name="Uthevingsfarge4" xfId="21886" xr:uid="{DD70DEA7-5BAA-4D9A-8674-4B3279503DCB}"/>
    <cellStyle name="Uthevingsfarge4 2" xfId="21887" xr:uid="{40F10576-2E36-4EC3-B367-7336A39688C9}"/>
    <cellStyle name="Uthevingsfarge4_ACT Segment adj EBITDA" xfId="21888" xr:uid="{1EF54A94-C8BF-4632-95EF-0FD5D2C5F29F}"/>
    <cellStyle name="Uthevingsfarge5" xfId="21889" xr:uid="{674E5EE6-7C3A-4DBA-96D8-495C93D5D334}"/>
    <cellStyle name="Uthevingsfarge5 2" xfId="21890" xr:uid="{9B4AFC59-496B-4711-909B-EB2A1CAA5D61}"/>
    <cellStyle name="Uthevingsfarge5_ACT Segment adj EBITDA" xfId="21891" xr:uid="{8E72EA3A-DCC7-42B4-B809-70E87EF4FE00}"/>
    <cellStyle name="Uthevingsfarge6" xfId="21892" xr:uid="{AAF01039-2779-48FC-AF67-891FDF248BD4}"/>
    <cellStyle name="Uthevingsfarge6 2" xfId="21893" xr:uid="{BF78A831-5E8C-484B-9C32-5A5955BC6C49}"/>
    <cellStyle name="Uthevingsfarge6_ACT Segment adj EBITDA" xfId="21894" xr:uid="{7C5C08B0-56DF-4FB5-B64B-5A7FEF17458B}"/>
    <cellStyle name="Varningstext" xfId="21895" xr:uid="{053B6686-988E-439A-B6FC-9359BBA3A3C7}"/>
    <cellStyle name="Varseltekst" xfId="21896" xr:uid="{DFD87561-E67B-4FC7-9BB3-6476A4605724}"/>
    <cellStyle name="Varseltekst 2" xfId="21897" xr:uid="{B09080C0-251E-400B-B470-B00895BFCDC8}"/>
    <cellStyle name="Varseltekst_ACT Segment adj EBITDA" xfId="21898" xr:uid="{12FBF428-D0AA-4D2C-94C9-426B13D597CE}"/>
    <cellStyle name="Warning Text 2" xfId="21899" xr:uid="{A4E108FD-4F4F-4AA2-95D6-55B62CB4FD9A}"/>
    <cellStyle name="Warning Text 2 2" xfId="21900" xr:uid="{A3F44F9C-0187-4709-9984-84CBB1DDA8B4}"/>
    <cellStyle name="Warning Text 2_ACT Segment adj EBITDA" xfId="21901" xr:uid="{0F023F0D-6F05-4E16-9E04-DFF00DA44735}"/>
    <cellStyle name="Warning Text 3" xfId="21902" xr:uid="{323D0746-E90F-435A-8DFD-B7E0D073CD84}"/>
    <cellStyle name="Warning Text 3 2" xfId="21903" xr:uid="{DABFEA4E-5078-4F89-84AD-C55B48D7DF3D}"/>
    <cellStyle name="Warning Text 3_ACT Segment adj EBITDA" xfId="21904" xr:uid="{7185037F-62C8-46E3-9127-A9969EAF204D}"/>
    <cellStyle name="Warning Text 4" xfId="21905" xr:uid="{164E0687-8460-4F7B-A3BB-5D0E2ACA631D}"/>
    <cellStyle name="Warning Text 4 2" xfId="21906" xr:uid="{559EF7B0-B68A-425A-84BC-70705E26DF7E}"/>
    <cellStyle name="Warning Text 4_ACT Segment adj EBITDA" xfId="21907" xr:uid="{B6D6C750-432C-4B01-8B51-FB6015617DE9}"/>
    <cellStyle name="Warning Text 5" xfId="21908" xr:uid="{3AE328DB-31DB-43BC-90CC-B21BF97BFA47}"/>
  </cellStyles>
  <dxfs count="0"/>
  <tableStyles count="0" defaultTableStyle="TableStyleMedium2" defaultPivotStyle="PivotStyleLight16"/>
  <colors>
    <mruColors>
      <color rgb="FFFF6B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25400</xdr:rowOff>
    </xdr:from>
    <xdr:to>
      <xdr:col>11</xdr:col>
      <xdr:colOff>106847</xdr:colOff>
      <xdr:row>16</xdr:row>
      <xdr:rowOff>0</xdr:rowOff>
    </xdr:to>
    <xdr:pic>
      <xdr:nvPicPr>
        <xdr:cNvPr id="2" name="Picture 1">
          <a:extLst>
            <a:ext uri="{FF2B5EF4-FFF2-40B4-BE49-F238E27FC236}">
              <a16:creationId xmlns:a16="http://schemas.microsoft.com/office/drawing/2014/main" id="{ECA678EE-044B-42F2-9E36-4BD15D6CD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6400"/>
          <a:ext cx="7374422" cy="252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23</xdr:row>
      <xdr:rowOff>28574</xdr:rowOff>
    </xdr:from>
    <xdr:to>
      <xdr:col>19</xdr:col>
      <xdr:colOff>95250</xdr:colOff>
      <xdr:row>77</xdr:row>
      <xdr:rowOff>171449</xdr:rowOff>
    </xdr:to>
    <xdr:sp macro="" textlink="">
      <xdr:nvSpPr>
        <xdr:cNvPr id="3" name="Rectangle 2">
          <a:extLst>
            <a:ext uri="{FF2B5EF4-FFF2-40B4-BE49-F238E27FC236}">
              <a16:creationId xmlns:a16="http://schemas.microsoft.com/office/drawing/2014/main" id="{60676074-6F82-4C13-8086-6E41718646E9}"/>
            </a:ext>
          </a:extLst>
        </xdr:cNvPr>
        <xdr:cNvSpPr/>
      </xdr:nvSpPr>
      <xdr:spPr>
        <a:xfrm>
          <a:off x="504825" y="4381499"/>
          <a:ext cx="12515850" cy="99155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b="1">
              <a:solidFill>
                <a:sysClr val="windowText" lastClr="000000"/>
              </a:solidFill>
              <a:effectLst/>
              <a:latin typeface="+mn-lt"/>
              <a:ea typeface="+mn-ea"/>
              <a:cs typeface="+mn-cs"/>
            </a:rPr>
            <a:t>ABOUT THIS DATABOOK</a:t>
          </a:r>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This databook (the </a:t>
          </a:r>
          <a:r>
            <a:rPr lang="en-GB" sz="1100" b="1">
              <a:solidFill>
                <a:sysClr val="windowText" lastClr="000000"/>
              </a:solidFill>
              <a:effectLst/>
              <a:latin typeface="+mn-lt"/>
              <a:ea typeface="+mn-ea"/>
              <a:cs typeface="+mn-cs"/>
            </a:rPr>
            <a:t>Databook</a:t>
          </a:r>
          <a:r>
            <a:rPr lang="en-GB" sz="1100">
              <a:solidFill>
                <a:sysClr val="windowText" lastClr="000000"/>
              </a:solidFill>
              <a:effectLst/>
              <a:latin typeface="+mn-lt"/>
              <a:ea typeface="+mn-ea"/>
              <a:cs typeface="+mn-cs"/>
            </a:rPr>
            <a:t>) has been prepared by Crayon Group Holding ASA (the </a:t>
          </a:r>
          <a:r>
            <a:rPr lang="en-GB" sz="1100" b="1">
              <a:solidFill>
                <a:sysClr val="windowText" lastClr="000000"/>
              </a:solidFill>
              <a:effectLst/>
              <a:latin typeface="+mn-lt"/>
              <a:ea typeface="+mn-ea"/>
              <a:cs typeface="+mn-cs"/>
            </a:rPr>
            <a:t>Company</a:t>
          </a:r>
          <a:r>
            <a:rPr lang="en-GB" sz="1100">
              <a:solidFill>
                <a:sysClr val="windowText" lastClr="000000"/>
              </a:solidFill>
              <a:effectLst/>
              <a:latin typeface="+mn-lt"/>
              <a:ea typeface="+mn-ea"/>
              <a:cs typeface="+mn-cs"/>
            </a:rPr>
            <a:t>, and together with its consolidated subsidiaries,</a:t>
          </a:r>
          <a:r>
            <a:rPr lang="en-GB" sz="1100" b="1">
              <a:solidFill>
                <a:sysClr val="windowText" lastClr="000000"/>
              </a:solidFill>
              <a:effectLst/>
              <a:latin typeface="+mn-lt"/>
              <a:ea typeface="+mn-ea"/>
              <a:cs typeface="+mn-cs"/>
            </a:rPr>
            <a:t> Crayon</a:t>
          </a:r>
          <a:r>
            <a:rPr lang="en-GB" sz="1100">
              <a:solidFill>
                <a:sysClr val="windowText" lastClr="000000"/>
              </a:solidFill>
              <a:effectLst/>
              <a:latin typeface="+mn-lt"/>
              <a:ea typeface="+mn-ea"/>
              <a:cs typeface="+mn-cs"/>
            </a:rPr>
            <a:t>) for solely for informational purposes in connection with the announcement by Crayon of the acquisition of Rhipe Limited (the </a:t>
          </a:r>
          <a:r>
            <a:rPr lang="en-GB" sz="1100" b="1">
              <a:solidFill>
                <a:sysClr val="windowText" lastClr="000000"/>
              </a:solidFill>
              <a:effectLst/>
              <a:latin typeface="+mn-lt"/>
              <a:ea typeface="+mn-ea"/>
              <a:cs typeface="+mn-cs"/>
            </a:rPr>
            <a:t>Transaction</a:t>
          </a:r>
          <a:r>
            <a:rPr lang="en-GB" sz="1100">
              <a:solidFill>
                <a:sysClr val="windowText" lastClr="000000"/>
              </a:solidFill>
              <a:effectLst/>
              <a:latin typeface="+mn-lt"/>
              <a:ea typeface="+mn-ea"/>
              <a:cs typeface="+mn-cs"/>
            </a:rPr>
            <a:t>). This Databook should not be used for any other purpose. </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This Databook is prepared based on information obtained from Crayon, Rhipe and public sources on or prior to the date hereof and has not been independently verified. This Databook only contains summary information and no representation or warranty, express or implied, is or will be made in relation to and no reliance should be placed on the fairness, accuracy, correctness or completeness of the information or opinions contained in this Databook.</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This Databook contains forward-looking statements, which are based on current expectations, projections and assumptions about future events. Statements contained in the Databook, other than statements of historical fact, regarding future events or prospects, are forward-looking statements. The words “may”, “will”, “should”, “expect”, “anticipate”, “believe”, “estimate”, “plan”, “predict”, “intend” or variations of these words, as well as other statements regarding matters that are not historical fact or regarding future events or prospects, constitute forward-looking statements. The Company has based these forward-looking statements on its current views with respect to future events and financial performance. These views involve a number of known or unknown risks, uncertainties and assumptions, which could cause actual results to differ materially from those predicted in the forward-looking statements and from the past performance of Crayon. As a result, you should not and may not rely on these forward-looking statements. No representation or warranty is made that any forward-looking statement will occur.</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Forward-looking statements speak as of the date of this Databook and no one undertakes to publicly update or revise any such forward-looking statements, whether as a result of new information, future events or otherwise. Neither the Company nor its subsidiaries or affiliates, or their respective directors, offices, employees, advisers or agents accepts any responsibility or liability whatsoever or makes any representation or warranty, expressed or implied, as to the truthfulness, fairness, accuracy, completeness or verification of such information. Accordingly, undue reliance should not be placed on any forward-looking statement contained in this Databook.</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Certain numbers in the Databook are unaudited or are based on internal company records or based on preliminary calculations by Crayon on the effects of the Transaction. Some of these number may be subject to further review in due course, may be amended and the final numbers may differ from those set out in this Databook. Until such time as that review is complete and any final numbers are published, no reliance shall be placed on, and Crayon shall not be liable in any way in respect of such numbers.</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Further, this Databook may include market and industry data obtained by Crayon from industry publications and surveys. Crayon may not have access to the facts and assumptions underlying the numerical data, market data and other information extracted from public sources and as a result neither Crayon nor any of Crayon’s advisors or representatives are able to verify such information, and assume no responsibility for the correctness of any such information.</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Any information contained or views expressed in this Databook do not purport to be comprehensive and are based on financial, economic, market and other conditions prevailing as of the date of this Databook and are subject to change without notice. Neither Crayon nor any other person undertakes any obligation to update or revise any information or statement contained in the Databook, whether as a result of new information, future events or otherwise, except to the extent required by law. </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No representation, warranty, or undertaking, express or implied, is made by Crayon or its affiliates or their respective directors, officers, employees, agents or advisers (collectively Representatives), and no reliance should be placed on, the fairness, accuracy, completeness or correctness of the information or the opinions contained herein, for any purpose whatsoever. Neither Crayon nor its Representatives shall have any responsibility or liability whatsoever (for negligence or otherwise) for any loss howsoever arising from any use of this Databook or its contents or otherwise arising in connection with this Databook. Nothing contained in this Databook is or should be relied upon as a promise or representation as to the future. Except where otherwise expressly indicated, this Databook speaks as of the date hereof. All information in this Databook is subject to updating, revision, verification, correction, completion, amendment and may change materially and without notice. In giving this Databook, none of Crayon or Representatives undertake any obligation to provide the Recipient with access to any additional information or to update the contents of the Databook, or to correct any inaccuracies in any such information, including any financial data or forward-looking statements. The information contained in this Databook should be considered in the context of the circumstances prevailing at this time and has not been, and will not be, updated to reflect material developments which may occur after the date of the Databook.</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This Databook and the information contained herein does not constitute or form a part of, and should not be construed as, an offer for sale or subscription of or solicitation or invitation of any offer to subscribe for or purchase any securities of the Company or its affiliates, and neither this Databook nor anything contained herein shall form the basis of, or be relied on in connection with, any offer or commitment whatsoever. In particular, the information within this Databook must not be used in making any investment decision. </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This Databook and the information contained herein is not directed to, or intended for distribution to or use by, any person or entity that is a citizen or resident or located in any locality, state, country or other jurisdiction where such distribution, publication, availability or use would be contrary to law or regulation or which would require any registration or licensing within such jurisdiction. </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The contents of this Databook are not to be construed as financial, legal, business, investment, tax or other professional advice. This Databook does not constitute and is not intended to form part of any offer, or the solicitation of any offer, to buy, subscribe for or sell any shares (or any other security) in the Company or any subsidiary of the Company and nothing in this Databook shall in any way constitute or form part of any legal agreement or be relied on in connection with, any contract, commitment or investment decision. </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Each recipient of the information contained in this Databook is responsible for making its own independent assessment of the business, financial condition, prospects, status and affairs of Crayon. No person shall have any right of action against Crayon or any other person in relation to the accuracy or completeness of the information contained in the Databook.</a:t>
          </a:r>
        </a:p>
        <a:p>
          <a:endParaRPr lang="en-US" sz="1100">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This Databook is subject to Norwegian law, and any dispute arising in respect of this Databook is subject to the exclusive jurisdiction of Norwegian courts.</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 </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1_Office Theme">
  <a:themeElements>
    <a:clrScheme name="Crayon">
      <a:dk1>
        <a:sysClr val="windowText" lastClr="000000"/>
      </a:dk1>
      <a:lt1>
        <a:sysClr val="window" lastClr="FFFFFF"/>
      </a:lt1>
      <a:dk2>
        <a:srgbClr val="44546A"/>
      </a:dk2>
      <a:lt2>
        <a:srgbClr val="E7E6E6"/>
      </a:lt2>
      <a:accent1>
        <a:srgbClr val="FF6B4D"/>
      </a:accent1>
      <a:accent2>
        <a:srgbClr val="0C222C"/>
      </a:accent2>
      <a:accent3>
        <a:srgbClr val="0A4F5C"/>
      </a:accent3>
      <a:accent4>
        <a:srgbClr val="F92900"/>
      </a:accent4>
      <a:accent5>
        <a:srgbClr val="246685"/>
      </a:accent5>
      <a:accent6>
        <a:srgbClr val="073B45"/>
      </a:accent6>
      <a:hlink>
        <a:srgbClr val="0563C1"/>
      </a:hlink>
      <a:folHlink>
        <a:srgbClr val="954F72"/>
      </a:folHlink>
    </a:clrScheme>
    <a:fontScheme name="Crayon">
      <a:majorFont>
        <a:latin typeface="Arial Nova Light"/>
        <a:ea typeface=""/>
        <a:cs typeface=""/>
      </a:majorFont>
      <a:minorFont>
        <a:latin typeface="Arial Nova Light"/>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wrap="none" rtlCol="0">
        <a:spAutoFit/>
      </a:bodyPr>
      <a:lstStyle>
        <a:defPPr algn="l">
          <a:defRPr sz="1600">
            <a:solidFill>
              <a:srgbClr val="094E5D"/>
            </a:solidFill>
          </a:defRPr>
        </a:defPPr>
      </a:lstStyle>
    </a:txDef>
  </a:objectDefaults>
  <a:extraClrSchemeLst/>
  <a:extLst>
    <a:ext uri="{05A4C25C-085E-4340-85A3-A5531E510DB2}">
      <thm15:themeFamily xmlns:thm15="http://schemas.microsoft.com/office/thememl/2012/main" name="Crayon ppt template with examples of use" id="{1318CCD7-27CF-4289-A661-798CA700EEA0}" vid="{A904FFB1-DF8A-4389-9967-EE6C2033387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orges-bank.no/tema/Statistikk/Valutakurser/?tab=currency&amp;id=AU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A833-46F7-4761-8F51-33CE56B7A32B}">
  <sheetPr>
    <tabColor theme="3"/>
  </sheetPr>
  <dimension ref="B18:G23"/>
  <sheetViews>
    <sheetView showGridLines="0" tabSelected="1" workbookViewId="0">
      <selection activeCell="C16" sqref="C16"/>
    </sheetView>
  </sheetViews>
  <sheetFormatPr defaultRowHeight="14.25" x14ac:dyDescent="0.2"/>
  <cols>
    <col min="1" max="1" width="7.625" style="5" customWidth="1"/>
    <col min="2" max="16384" width="9" style="5"/>
  </cols>
  <sheetData>
    <row r="18" spans="2:7" ht="25.5" x14ac:dyDescent="0.35">
      <c r="B18" s="2" t="s">
        <v>223</v>
      </c>
    </row>
    <row r="19" spans="2:7" ht="18" x14ac:dyDescent="0.25">
      <c r="B19" s="3"/>
    </row>
    <row r="20" spans="2:7" x14ac:dyDescent="0.2">
      <c r="B20" s="5" t="s">
        <v>222</v>
      </c>
    </row>
    <row r="21" spans="2:7" x14ac:dyDescent="0.2">
      <c r="B21" s="4"/>
    </row>
    <row r="22" spans="2:7" x14ac:dyDescent="0.2">
      <c r="B22" s="129"/>
      <c r="C22" s="129"/>
      <c r="D22" s="129"/>
      <c r="E22" s="129"/>
      <c r="F22" s="129"/>
      <c r="G22" s="129"/>
    </row>
    <row r="23" spans="2:7" x14ac:dyDescent="0.2">
      <c r="B23" s="55" t="s">
        <v>221</v>
      </c>
      <c r="C23" s="129"/>
      <c r="D23" s="129"/>
      <c r="E23" s="129"/>
      <c r="F23" s="129"/>
      <c r="G23" s="12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A1190-22F2-4C92-8A2C-9903F91E60AF}">
  <sheetPr>
    <tabColor theme="4" tint="0.79998168889431442"/>
  </sheetPr>
  <dimension ref="B1:F35"/>
  <sheetViews>
    <sheetView showGridLines="0" workbookViewId="0">
      <selection activeCell="E10" sqref="E10"/>
    </sheetView>
  </sheetViews>
  <sheetFormatPr defaultRowHeight="14.25" x14ac:dyDescent="0.2"/>
  <cols>
    <col min="1" max="1" width="2.75" customWidth="1"/>
    <col min="2" max="2" width="25.75" customWidth="1"/>
    <col min="3" max="4" width="9.75" customWidth="1"/>
    <col min="5" max="5" width="2.75" customWidth="1"/>
    <col min="6" max="6" width="24.75" customWidth="1"/>
  </cols>
  <sheetData>
    <row r="1" spans="2:6" s="57" customFormat="1" x14ac:dyDescent="0.2"/>
    <row r="2" spans="2:6" s="57" customFormat="1" x14ac:dyDescent="0.2">
      <c r="B2" s="51" t="s">
        <v>200</v>
      </c>
    </row>
    <row r="3" spans="2:6" s="57" customFormat="1" x14ac:dyDescent="0.2">
      <c r="B3" s="63"/>
    </row>
    <row r="4" spans="2:6" s="57" customFormat="1" x14ac:dyDescent="0.2"/>
    <row r="6" spans="2:6" x14ac:dyDescent="0.2">
      <c r="B6" s="14" t="s">
        <v>136</v>
      </c>
    </row>
    <row r="7" spans="2:6" ht="15.75" x14ac:dyDescent="0.2">
      <c r="B7" s="51" t="s">
        <v>26</v>
      </c>
      <c r="C7" s="59">
        <v>2020</v>
      </c>
      <c r="D7" s="98" t="s">
        <v>146</v>
      </c>
      <c r="F7" s="59" t="s">
        <v>197</v>
      </c>
    </row>
    <row r="8" spans="2:6" x14ac:dyDescent="0.2">
      <c r="B8" t="s">
        <v>22</v>
      </c>
      <c r="C8" s="50">
        <f>SUMIFS($C$16:$C$31,$F$16:$F$31,B8)</f>
        <v>132.60300000000001</v>
      </c>
      <c r="D8" s="99">
        <f>+C8/SUM($C$8:$C$11)</f>
        <v>0.19424454538499933</v>
      </c>
    </row>
    <row r="9" spans="2:6" x14ac:dyDescent="0.2">
      <c r="B9" t="s">
        <v>23</v>
      </c>
      <c r="C9" s="50">
        <f t="shared" ref="C9:C11" si="0">SUMIFS($C$16:$C$31,$F$16:$F$31,B9)</f>
        <v>359.02718800000008</v>
      </c>
      <c r="D9" s="99">
        <f>+C9/SUM($C$8:$C$11)</f>
        <v>0.52592379443839654</v>
      </c>
    </row>
    <row r="10" spans="2:6" x14ac:dyDescent="0.2">
      <c r="B10" t="s">
        <v>24</v>
      </c>
      <c r="C10" s="50">
        <f t="shared" si="0"/>
        <v>36.061</v>
      </c>
      <c r="D10" s="99">
        <f>+C10/SUM($C$8:$C$11)</f>
        <v>5.2824238902049424E-2</v>
      </c>
    </row>
    <row r="11" spans="2:6" x14ac:dyDescent="0.2">
      <c r="B11" t="s">
        <v>25</v>
      </c>
      <c r="C11" s="50">
        <f t="shared" si="0"/>
        <v>154.968908</v>
      </c>
      <c r="D11" s="99">
        <f>+C11/SUM($C$8:$C$11)</f>
        <v>0.22700742127455475</v>
      </c>
    </row>
    <row r="12" spans="2:6" x14ac:dyDescent="0.2">
      <c r="B12" s="109" t="s">
        <v>114</v>
      </c>
      <c r="C12" s="110">
        <f>+SUM(C8:C11)</f>
        <v>682.66009600000007</v>
      </c>
      <c r="D12" s="111">
        <f>+SUM(D8:D11)</f>
        <v>1</v>
      </c>
    </row>
    <row r="14" spans="2:6" ht="15.75" x14ac:dyDescent="0.2">
      <c r="B14" s="14" t="s">
        <v>217</v>
      </c>
    </row>
    <row r="15" spans="2:6" x14ac:dyDescent="0.2">
      <c r="B15" s="51" t="s">
        <v>26</v>
      </c>
      <c r="C15" s="59">
        <v>2020</v>
      </c>
      <c r="D15" s="98" t="s">
        <v>146</v>
      </c>
    </row>
    <row r="16" spans="2:6" x14ac:dyDescent="0.2">
      <c r="B16" t="s">
        <v>22</v>
      </c>
      <c r="C16" s="50">
        <v>132.60300000000001</v>
      </c>
      <c r="D16" s="99">
        <f>+C16/SUM($C$16:$C$19)</f>
        <v>0.44641462429302453</v>
      </c>
      <c r="F16" s="94" t="s">
        <v>22</v>
      </c>
    </row>
    <row r="17" spans="2:6" x14ac:dyDescent="0.2">
      <c r="B17" t="s">
        <v>23</v>
      </c>
      <c r="C17" s="50">
        <v>76.903000000000006</v>
      </c>
      <c r="D17" s="99">
        <f t="shared" ref="D17:D19" si="1">+C17/SUM($C$16:$C$19)</f>
        <v>0.25889779154322651</v>
      </c>
      <c r="F17" s="94" t="s">
        <v>23</v>
      </c>
    </row>
    <row r="18" spans="2:6" x14ac:dyDescent="0.2">
      <c r="B18" t="s">
        <v>24</v>
      </c>
      <c r="C18" s="50">
        <v>36.061</v>
      </c>
      <c r="D18" s="99">
        <f t="shared" si="1"/>
        <v>0.12140115809318609</v>
      </c>
      <c r="F18" s="94" t="s">
        <v>24</v>
      </c>
    </row>
    <row r="19" spans="2:6" x14ac:dyDescent="0.2">
      <c r="B19" t="s">
        <v>25</v>
      </c>
      <c r="C19" s="50">
        <v>51.472999999999999</v>
      </c>
      <c r="D19" s="99">
        <f t="shared" si="1"/>
        <v>0.17328642607056288</v>
      </c>
      <c r="F19" s="94" t="s">
        <v>25</v>
      </c>
    </row>
    <row r="20" spans="2:6" x14ac:dyDescent="0.2">
      <c r="B20" s="109" t="s">
        <v>114</v>
      </c>
      <c r="C20" s="110">
        <f>+SUM(C16:C19)</f>
        <v>297.04000000000002</v>
      </c>
      <c r="D20" s="111">
        <f>+SUM(D16:D19)</f>
        <v>1</v>
      </c>
    </row>
    <row r="21" spans="2:6" x14ac:dyDescent="0.2">
      <c r="C21" s="17"/>
      <c r="D21" s="19"/>
    </row>
    <row r="22" spans="2:6" ht="15.75" x14ac:dyDescent="0.2">
      <c r="B22" s="14" t="s">
        <v>202</v>
      </c>
    </row>
    <row r="23" spans="2:6" x14ac:dyDescent="0.2">
      <c r="B23" s="51" t="s">
        <v>58</v>
      </c>
      <c r="C23" s="59">
        <v>2020</v>
      </c>
      <c r="D23" s="98" t="s">
        <v>146</v>
      </c>
    </row>
    <row r="24" spans="2:6" x14ac:dyDescent="0.2">
      <c r="B24" t="s">
        <v>34</v>
      </c>
      <c r="C24" s="96">
        <f>C29*Inputs!$B$3</f>
        <v>282.12418800000006</v>
      </c>
      <c r="D24" s="99">
        <f>+C24/SUM($C$24:$C$25)</f>
        <v>0.73161173633440524</v>
      </c>
      <c r="F24" s="94" t="s">
        <v>23</v>
      </c>
    </row>
    <row r="25" spans="2:6" x14ac:dyDescent="0.2">
      <c r="B25" t="s">
        <v>35</v>
      </c>
      <c r="C25" s="97">
        <f>C30*Inputs!$B$3</f>
        <v>103.495908</v>
      </c>
      <c r="D25" s="99">
        <f>+C25/SUM($C$24:$C$25)</f>
        <v>0.26838826366559482</v>
      </c>
      <c r="F25" s="94" t="s">
        <v>25</v>
      </c>
    </row>
    <row r="26" spans="2:6" x14ac:dyDescent="0.2">
      <c r="B26" s="109" t="s">
        <v>114</v>
      </c>
      <c r="C26" s="110">
        <f>+SUM(C24:C25)</f>
        <v>385.62009600000005</v>
      </c>
      <c r="D26" s="111">
        <f>+SUM(D24:D25)</f>
        <v>1</v>
      </c>
    </row>
    <row r="28" spans="2:6" x14ac:dyDescent="0.2">
      <c r="B28" s="51" t="s">
        <v>26</v>
      </c>
      <c r="C28" s="59">
        <v>2020</v>
      </c>
      <c r="D28" s="98" t="s">
        <v>146</v>
      </c>
    </row>
    <row r="29" spans="2:6" x14ac:dyDescent="0.2">
      <c r="B29" t="s">
        <v>34</v>
      </c>
      <c r="C29" s="96">
        <f>'Rhipe Profit and Loss'!U67</f>
        <v>43.686000000000007</v>
      </c>
      <c r="D29" s="99">
        <f>+C29/SUM($C$24:$C$25)</f>
        <v>0.11328766434413211</v>
      </c>
    </row>
    <row r="30" spans="2:6" x14ac:dyDescent="0.2">
      <c r="B30" t="s">
        <v>35</v>
      </c>
      <c r="C30" s="97">
        <f>'Rhipe Profit and Loss'!U68</f>
        <v>16.026</v>
      </c>
      <c r="D30" s="99">
        <f>+C30/SUM($C$24:$C$25)</f>
        <v>4.1559037421120285E-2</v>
      </c>
    </row>
    <row r="31" spans="2:6" x14ac:dyDescent="0.2">
      <c r="B31" s="109" t="s">
        <v>114</v>
      </c>
      <c r="C31" s="110">
        <f>+SUM(C29:C30)</f>
        <v>59.712000000000003</v>
      </c>
      <c r="D31" s="111">
        <f>+SUM(D29:D30)</f>
        <v>0.15484670176525239</v>
      </c>
    </row>
    <row r="33" spans="2:2" x14ac:dyDescent="0.2">
      <c r="B33" s="13" t="s">
        <v>147</v>
      </c>
    </row>
    <row r="34" spans="2:2" x14ac:dyDescent="0.2">
      <c r="B34" t="s">
        <v>218</v>
      </c>
    </row>
    <row r="35" spans="2:2" x14ac:dyDescent="0.2">
      <c r="B35" t="s">
        <v>201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A85AD-C62E-4C91-9150-662D70BCEFC8}">
  <sheetPr>
    <tabColor theme="4" tint="0.39997558519241921"/>
  </sheetPr>
  <dimension ref="A1"/>
  <sheetViews>
    <sheetView showGridLines="0" workbookViewId="0">
      <selection sqref="A1:XFD1048576"/>
    </sheetView>
  </sheetViews>
  <sheetFormatPr defaultRowHeight="14.25" x14ac:dyDescent="0.2"/>
  <sheetData>
    <row r="1" spans="1:1" x14ac:dyDescent="0.2">
      <c r="A1" s="1" t="s">
        <v>238</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70ABD-2DB7-47C6-B402-5F400B54EA47}">
  <sheetPr>
    <tabColor theme="4" tint="0.79998168889431442"/>
  </sheetPr>
  <dimension ref="B1:AC86"/>
  <sheetViews>
    <sheetView showGridLines="0" topLeftCell="A49" zoomScale="85" zoomScaleNormal="85" workbookViewId="0">
      <selection activeCell="H24" sqref="H24"/>
    </sheetView>
  </sheetViews>
  <sheetFormatPr defaultColWidth="9" defaultRowHeight="14.25" outlineLevelCol="1" x14ac:dyDescent="0.2"/>
  <cols>
    <col min="1" max="1" width="2.75" style="5" customWidth="1"/>
    <col min="2" max="2" width="53.375" style="5" bestFit="1" customWidth="1"/>
    <col min="3" max="8" width="9.75" style="5" customWidth="1"/>
    <col min="9" max="11" width="9.75" style="5" customWidth="1" outlineLevel="1"/>
    <col min="12" max="12" width="3.75" style="131" customWidth="1" outlineLevel="1"/>
    <col min="13" max="14" width="9.75" style="131" customWidth="1" outlineLevel="1"/>
    <col min="15" max="15" width="9.75" style="5" customWidth="1"/>
    <col min="16" max="16" width="9.75" style="5" customWidth="1" outlineLevel="1"/>
    <col min="17" max="17" width="3.75" style="131" customWidth="1" outlineLevel="1"/>
    <col min="18" max="18" width="9.75" style="131" customWidth="1" outlineLevel="1"/>
    <col min="19" max="20" width="9.75" style="5" customWidth="1" outlineLevel="1"/>
    <col min="21" max="21" width="9.75" style="5" customWidth="1"/>
    <col min="22" max="22" width="2.625" style="143" customWidth="1"/>
    <col min="23" max="24" width="9" style="5" customWidth="1" outlineLevel="1"/>
    <col min="25" max="26" width="9" style="5"/>
    <col min="27" max="27" width="9" style="129"/>
    <col min="28" max="28" width="9" style="5"/>
    <col min="29" max="29" width="2.625" style="5" customWidth="1"/>
    <col min="30" max="16384" width="9" style="5"/>
  </cols>
  <sheetData>
    <row r="1" spans="2:28" s="85" customFormat="1" x14ac:dyDescent="0.2"/>
    <row r="2" spans="2:28" s="85" customFormat="1" x14ac:dyDescent="0.2">
      <c r="B2" s="51" t="s">
        <v>178</v>
      </c>
    </row>
    <row r="3" spans="2:28" s="85" customFormat="1" x14ac:dyDescent="0.2">
      <c r="B3" s="63"/>
    </row>
    <row r="4" spans="2:28" s="85" customFormat="1" x14ac:dyDescent="0.2"/>
    <row r="5" spans="2:28" x14ac:dyDescent="0.2">
      <c r="L5" s="130"/>
      <c r="M5" s="130"/>
      <c r="N5" s="130"/>
      <c r="V5" s="5"/>
    </row>
    <row r="6" spans="2:28" x14ac:dyDescent="0.2">
      <c r="B6" s="5" t="s">
        <v>54</v>
      </c>
      <c r="C6" s="132">
        <v>2016</v>
      </c>
      <c r="D6" s="132">
        <v>2017</v>
      </c>
      <c r="E6" s="132">
        <v>2017</v>
      </c>
      <c r="F6" s="132">
        <v>2018</v>
      </c>
      <c r="G6" s="132">
        <v>2018</v>
      </c>
      <c r="H6" s="132">
        <v>2019</v>
      </c>
      <c r="I6" s="132">
        <v>2019</v>
      </c>
      <c r="J6" s="132">
        <v>2020</v>
      </c>
      <c r="K6" s="132">
        <v>2020</v>
      </c>
      <c r="L6" s="130"/>
      <c r="M6" s="133"/>
      <c r="N6" s="133"/>
      <c r="O6" s="129"/>
      <c r="P6" s="129"/>
      <c r="Q6" s="134"/>
      <c r="R6" s="134"/>
      <c r="S6" s="129"/>
      <c r="V6" s="5"/>
    </row>
    <row r="7" spans="2:28" x14ac:dyDescent="0.2">
      <c r="B7" s="5" t="s">
        <v>55</v>
      </c>
      <c r="C7" s="132">
        <v>2017</v>
      </c>
      <c r="D7" s="132">
        <v>2017</v>
      </c>
      <c r="E7" s="132">
        <v>2018</v>
      </c>
      <c r="F7" s="132">
        <v>2018</v>
      </c>
      <c r="G7" s="132">
        <v>2019</v>
      </c>
      <c r="H7" s="132">
        <v>2019</v>
      </c>
      <c r="I7" s="132">
        <v>2020</v>
      </c>
      <c r="J7" s="132">
        <v>2020</v>
      </c>
      <c r="K7" s="132">
        <v>2021</v>
      </c>
      <c r="L7" s="130"/>
      <c r="M7" s="133"/>
      <c r="N7" s="133"/>
      <c r="O7" s="129"/>
      <c r="P7" s="129"/>
      <c r="Q7" s="134"/>
      <c r="R7" s="134"/>
      <c r="S7" s="135"/>
      <c r="T7" s="136"/>
      <c r="U7" s="136"/>
      <c r="V7" s="5"/>
    </row>
    <row r="8" spans="2:28" x14ac:dyDescent="0.2">
      <c r="L8" s="130"/>
      <c r="M8" s="130"/>
      <c r="N8" s="130"/>
      <c r="P8" s="19"/>
      <c r="V8" s="5"/>
    </row>
    <row r="9" spans="2:28" ht="21" x14ac:dyDescent="0.35">
      <c r="B9" s="137" t="s">
        <v>56</v>
      </c>
      <c r="C9" s="138" t="s">
        <v>262</v>
      </c>
      <c r="D9" s="138"/>
      <c r="E9" s="138"/>
      <c r="F9" s="138"/>
      <c r="G9" s="138"/>
      <c r="H9" s="138"/>
      <c r="I9" s="138"/>
      <c r="J9" s="138"/>
      <c r="K9" s="138"/>
      <c r="L9" s="139"/>
      <c r="M9" s="138" t="s">
        <v>55</v>
      </c>
      <c r="N9" s="138"/>
      <c r="O9" s="138"/>
      <c r="P9" s="138"/>
      <c r="R9" s="138" t="s">
        <v>54</v>
      </c>
      <c r="S9" s="138"/>
      <c r="T9" s="138"/>
      <c r="U9" s="138"/>
      <c r="V9" s="5"/>
    </row>
    <row r="10" spans="2:28" x14ac:dyDescent="0.2">
      <c r="B10" s="137" t="s">
        <v>58</v>
      </c>
      <c r="C10" s="140">
        <v>42735</v>
      </c>
      <c r="D10" s="140">
        <f>EOMONTH(C10,6)</f>
        <v>42916</v>
      </c>
      <c r="E10" s="140">
        <f t="shared" ref="E10:F10" si="0">EOMONTH(D10,6)</f>
        <v>43100</v>
      </c>
      <c r="F10" s="140">
        <f t="shared" si="0"/>
        <v>43281</v>
      </c>
      <c r="G10" s="140">
        <v>43465</v>
      </c>
      <c r="H10" s="140">
        <f>EOMONTH(G10,6)</f>
        <v>43646</v>
      </c>
      <c r="I10" s="140">
        <f>EOMONTH(H10,6)</f>
        <v>43830</v>
      </c>
      <c r="J10" s="140">
        <f t="shared" ref="J10:K10" si="1">EOMONTH(I10,6)</f>
        <v>44012</v>
      </c>
      <c r="K10" s="140">
        <f t="shared" si="1"/>
        <v>44196</v>
      </c>
      <c r="L10" s="141"/>
      <c r="M10" s="142">
        <v>2017</v>
      </c>
      <c r="N10" s="142">
        <f>M10+1</f>
        <v>2018</v>
      </c>
      <c r="O10" s="142">
        <v>2019</v>
      </c>
      <c r="P10" s="142">
        <f>O10+1</f>
        <v>2020</v>
      </c>
      <c r="R10" s="142">
        <v>2017</v>
      </c>
      <c r="S10" s="142">
        <v>2018</v>
      </c>
      <c r="T10" s="142">
        <v>2019</v>
      </c>
      <c r="U10" s="142">
        <f>T10+1</f>
        <v>2020</v>
      </c>
      <c r="W10" s="129"/>
      <c r="X10" s="129"/>
      <c r="Y10" s="129"/>
      <c r="Z10" s="129"/>
    </row>
    <row r="11" spans="2:28" x14ac:dyDescent="0.2">
      <c r="B11" s="5" t="s">
        <v>59</v>
      </c>
      <c r="C11" s="144" t="s">
        <v>118</v>
      </c>
      <c r="D11" s="144" t="s">
        <v>118</v>
      </c>
      <c r="E11" s="145">
        <v>88.313999999999993</v>
      </c>
      <c r="F11" s="60">
        <f>N11-E11</f>
        <v>108.29400000000001</v>
      </c>
      <c r="G11" s="145">
        <v>114.711</v>
      </c>
      <c r="H11" s="145">
        <v>137.82599999999999</v>
      </c>
      <c r="I11" s="145">
        <v>152.68899999999999</v>
      </c>
      <c r="J11" s="60">
        <f>P11-I11</f>
        <v>172.51200000000003</v>
      </c>
      <c r="K11" s="145">
        <v>179.55099999999999</v>
      </c>
      <c r="L11" s="146"/>
      <c r="M11" s="145">
        <v>156.97</v>
      </c>
      <c r="N11" s="145">
        <v>196.608</v>
      </c>
      <c r="O11" s="145">
        <v>252.53699999999998</v>
      </c>
      <c r="P11" s="145">
        <v>325.20100000000002</v>
      </c>
      <c r="Q11" s="147"/>
      <c r="R11" s="60">
        <f>SUMIFS($C11:$K11,$C$6:$K$6,R$10)</f>
        <v>88.313999999999993</v>
      </c>
      <c r="S11" s="60">
        <f t="shared" ref="S11:U25" si="2">SUMIFS($C11:$K11,$C$6:$K$6,S$10)</f>
        <v>223.005</v>
      </c>
      <c r="T11" s="60">
        <f t="shared" si="2"/>
        <v>290.51499999999999</v>
      </c>
      <c r="U11" s="60">
        <f t="shared" si="2"/>
        <v>352.06299999999999</v>
      </c>
      <c r="W11" s="55"/>
      <c r="X11" s="129"/>
      <c r="Y11" s="129"/>
      <c r="Z11" s="129"/>
      <c r="AA11" s="148"/>
      <c r="AB11" s="60"/>
    </row>
    <row r="12" spans="2:28" x14ac:dyDescent="0.2">
      <c r="B12" s="149" t="s">
        <v>60</v>
      </c>
      <c r="C12" s="144" t="s">
        <v>118</v>
      </c>
      <c r="D12" s="144" t="s">
        <v>118</v>
      </c>
      <c r="E12" s="145">
        <v>-71.804999999999993</v>
      </c>
      <c r="F12" s="60">
        <f>N12-E12</f>
        <v>-89.179000000000016</v>
      </c>
      <c r="G12" s="145">
        <v>-93.227000000000004</v>
      </c>
      <c r="H12" s="145">
        <v>-110.95399999999999</v>
      </c>
      <c r="I12" s="145">
        <v>-126.053</v>
      </c>
      <c r="J12" s="150">
        <f>P12-I12</f>
        <v>-143.32</v>
      </c>
      <c r="K12" s="145">
        <v>-149.03100000000001</v>
      </c>
      <c r="L12" s="146"/>
      <c r="M12" s="145">
        <f>-128.78+0.78</f>
        <v>-128</v>
      </c>
      <c r="N12" s="145">
        <f>-162.537+1.553</f>
        <v>-160.98400000000001</v>
      </c>
      <c r="O12" s="145">
        <v>-204.18099999999998</v>
      </c>
      <c r="P12" s="145">
        <v>-269.37299999999999</v>
      </c>
      <c r="Q12" s="147"/>
      <c r="R12" s="150">
        <f t="shared" ref="R12:R25" si="3">SUMIFS($C12:$K12,$C$6:$K$6,R$10)</f>
        <v>-71.804999999999993</v>
      </c>
      <c r="S12" s="150">
        <f t="shared" si="2"/>
        <v>-182.40600000000001</v>
      </c>
      <c r="T12" s="150">
        <f t="shared" si="2"/>
        <v>-237.00700000000001</v>
      </c>
      <c r="U12" s="150">
        <f t="shared" si="2"/>
        <v>-292.351</v>
      </c>
      <c r="V12" s="60"/>
      <c r="W12" s="151"/>
      <c r="X12" s="151"/>
      <c r="Y12" s="151"/>
      <c r="Z12" s="151"/>
      <c r="AA12" s="148"/>
      <c r="AB12" s="60"/>
    </row>
    <row r="13" spans="2:28" ht="15.75" x14ac:dyDescent="0.2">
      <c r="B13" s="52" t="s">
        <v>263</v>
      </c>
      <c r="C13" s="152">
        <v>13.282</v>
      </c>
      <c r="D13" s="152">
        <v>15.688000000000002</v>
      </c>
      <c r="E13" s="84">
        <f>SUM(E11:E12)</f>
        <v>16.509</v>
      </c>
      <c r="F13" s="84">
        <f>SUM(F11:F12)</f>
        <v>19.114999999999995</v>
      </c>
      <c r="G13" s="84">
        <f>SUM(G11:G12)</f>
        <v>21.483999999999995</v>
      </c>
      <c r="H13" s="84">
        <f t="shared" ref="H13:K13" si="4">SUM(H11:H12)</f>
        <v>26.872</v>
      </c>
      <c r="I13" s="84">
        <f t="shared" si="4"/>
        <v>26.635999999999996</v>
      </c>
      <c r="J13" s="84">
        <f t="shared" si="4"/>
        <v>29.192000000000036</v>
      </c>
      <c r="K13" s="84">
        <f t="shared" si="4"/>
        <v>30.519999999999982</v>
      </c>
      <c r="L13" s="146"/>
      <c r="M13" s="84">
        <v>28.97</v>
      </c>
      <c r="N13" s="84">
        <v>35.624000000000002</v>
      </c>
      <c r="O13" s="84">
        <v>48.356000000000002</v>
      </c>
      <c r="P13" s="84">
        <v>55.828000000000003</v>
      </c>
      <c r="Q13" s="153"/>
      <c r="R13" s="84">
        <f t="shared" si="3"/>
        <v>32.197000000000003</v>
      </c>
      <c r="S13" s="84">
        <f t="shared" si="2"/>
        <v>40.59899999999999</v>
      </c>
      <c r="T13" s="84">
        <f t="shared" si="2"/>
        <v>53.507999999999996</v>
      </c>
      <c r="U13" s="84">
        <f t="shared" si="2"/>
        <v>59.712000000000018</v>
      </c>
      <c r="V13" s="83"/>
      <c r="W13" s="154"/>
      <c r="X13" s="154"/>
      <c r="Y13" s="154"/>
      <c r="Z13" s="154"/>
      <c r="AA13" s="148"/>
      <c r="AB13" s="83"/>
    </row>
    <row r="14" spans="2:28" x14ac:dyDescent="0.2">
      <c r="B14" s="5" t="s">
        <v>1</v>
      </c>
      <c r="C14" s="151">
        <v>0</v>
      </c>
      <c r="D14" s="155">
        <f>-0.78</f>
        <v>-0.78</v>
      </c>
      <c r="E14" s="145">
        <v>-0.76800000000000068</v>
      </c>
      <c r="F14" s="60">
        <f>N14-E14</f>
        <v>-0.78499999999999925</v>
      </c>
      <c r="G14" s="145">
        <v>-0.97399999999999998</v>
      </c>
      <c r="H14" s="145">
        <v>-1.502</v>
      </c>
      <c r="I14" s="145">
        <v>-1.6120000000000001</v>
      </c>
      <c r="J14" s="150">
        <f>P14-I14</f>
        <v>-1.8360000000000003</v>
      </c>
      <c r="K14" s="145">
        <v>-2.7869999999999999</v>
      </c>
      <c r="L14" s="146"/>
      <c r="M14" s="145">
        <v>-0.78</v>
      </c>
      <c r="N14" s="145">
        <v>-1.5529999999999999</v>
      </c>
      <c r="O14" s="145">
        <v>-2.476</v>
      </c>
      <c r="P14" s="145">
        <v>-3.4480000000000004</v>
      </c>
      <c r="Q14" s="147"/>
      <c r="R14" s="150">
        <v>-1.5480000000000007</v>
      </c>
      <c r="S14" s="150">
        <f t="shared" si="2"/>
        <v>-1.7589999999999992</v>
      </c>
      <c r="T14" s="150">
        <f t="shared" si="2"/>
        <v>-3.1139999999999999</v>
      </c>
      <c r="U14" s="150">
        <f t="shared" si="2"/>
        <v>-4.6230000000000002</v>
      </c>
      <c r="V14" s="60"/>
      <c r="W14" s="151"/>
      <c r="X14" s="151"/>
      <c r="Y14" s="151"/>
      <c r="Z14" s="55"/>
      <c r="AA14" s="156"/>
      <c r="AB14" s="60"/>
    </row>
    <row r="15" spans="2:28" x14ac:dyDescent="0.2">
      <c r="B15" s="52" t="s">
        <v>2</v>
      </c>
      <c r="C15" s="84">
        <f>SUM(C13:C14)</f>
        <v>13.282</v>
      </c>
      <c r="D15" s="84">
        <f>SUM(D13:D14)</f>
        <v>14.908000000000003</v>
      </c>
      <c r="E15" s="84">
        <f>SUM(E13:E14)</f>
        <v>15.741</v>
      </c>
      <c r="F15" s="84">
        <f>SUM(F13:F14)</f>
        <v>18.329999999999995</v>
      </c>
      <c r="G15" s="84">
        <f>SUM(G13:G14)</f>
        <v>20.509999999999994</v>
      </c>
      <c r="H15" s="84">
        <f t="shared" ref="H15:K15" si="5">SUM(H13:H14)</f>
        <v>25.37</v>
      </c>
      <c r="I15" s="84">
        <f t="shared" si="5"/>
        <v>25.023999999999994</v>
      </c>
      <c r="J15" s="84">
        <f>SUM(J13:J14)</f>
        <v>27.356000000000037</v>
      </c>
      <c r="K15" s="84">
        <f t="shared" si="5"/>
        <v>27.732999999999983</v>
      </c>
      <c r="L15" s="146"/>
      <c r="M15" s="84">
        <f>+SUM(M13:M14)</f>
        <v>28.189999999999998</v>
      </c>
      <c r="N15" s="84">
        <f>+SUM(N13:N14)</f>
        <v>34.071000000000005</v>
      </c>
      <c r="O15" s="84">
        <f>+SUM(O13:O14)</f>
        <v>45.88</v>
      </c>
      <c r="P15" s="84">
        <f>+SUM(P13:P14)</f>
        <v>52.38</v>
      </c>
      <c r="Q15" s="153"/>
      <c r="R15" s="84">
        <f t="shared" si="3"/>
        <v>30.649000000000001</v>
      </c>
      <c r="S15" s="84">
        <f t="shared" si="2"/>
        <v>38.839999999999989</v>
      </c>
      <c r="T15" s="84">
        <f t="shared" si="2"/>
        <v>50.393999999999991</v>
      </c>
      <c r="U15" s="84">
        <f t="shared" si="2"/>
        <v>55.08900000000002</v>
      </c>
      <c r="V15" s="83"/>
      <c r="W15" s="154"/>
      <c r="X15" s="154"/>
      <c r="Y15" s="154"/>
      <c r="Z15" s="154"/>
      <c r="AA15" s="154"/>
      <c r="AB15" s="83"/>
    </row>
    <row r="16" spans="2:28" x14ac:dyDescent="0.2">
      <c r="B16" s="5" t="s">
        <v>28</v>
      </c>
      <c r="C16" s="145">
        <v>2.1000000000000001E-2</v>
      </c>
      <c r="D16" s="150">
        <f t="shared" ref="D16:D21" si="6">M16-C16</f>
        <v>5.9999999999999984E-3</v>
      </c>
      <c r="E16" s="145">
        <v>0.31900000000000001</v>
      </c>
      <c r="F16" s="60">
        <f t="shared" ref="F16:F21" si="7">N16-E16</f>
        <v>-4.0000000000000036E-3</v>
      </c>
      <c r="G16" s="145">
        <v>0.41299999999999998</v>
      </c>
      <c r="H16" s="150">
        <f t="shared" ref="H16:H21" si="8">O16-G16</f>
        <v>0.13500000000000006</v>
      </c>
      <c r="I16" s="145">
        <v>1.83</v>
      </c>
      <c r="J16" s="150">
        <f t="shared" ref="J16:J21" si="9">P16-I16</f>
        <v>1.7810000000000001</v>
      </c>
      <c r="K16" s="145">
        <v>0.14000000000000001</v>
      </c>
      <c r="L16" s="147"/>
      <c r="M16" s="145">
        <v>2.7E-2</v>
      </c>
      <c r="N16" s="145">
        <v>0.315</v>
      </c>
      <c r="O16" s="145">
        <v>0.54800000000000004</v>
      </c>
      <c r="P16" s="145">
        <v>3.6110000000000002</v>
      </c>
      <c r="Q16" s="147"/>
      <c r="R16" s="150">
        <f t="shared" si="3"/>
        <v>0.32500000000000001</v>
      </c>
      <c r="S16" s="150">
        <f t="shared" si="2"/>
        <v>0.40899999999999997</v>
      </c>
      <c r="T16" s="150">
        <f t="shared" si="2"/>
        <v>1.9650000000000001</v>
      </c>
      <c r="U16" s="150">
        <f t="shared" si="2"/>
        <v>1.9210000000000003</v>
      </c>
      <c r="W16" s="129"/>
      <c r="X16" s="129"/>
      <c r="Y16" s="129"/>
      <c r="Z16" s="129"/>
    </row>
    <row r="17" spans="2:26" x14ac:dyDescent="0.2">
      <c r="B17" s="5" t="s">
        <v>29</v>
      </c>
      <c r="C17" s="145">
        <v>-6.6920000000000002</v>
      </c>
      <c r="D17" s="150">
        <f t="shared" si="6"/>
        <v>-4.6549999999999994</v>
      </c>
      <c r="E17" s="145">
        <v>-7.1760000000000002</v>
      </c>
      <c r="F17" s="60">
        <f t="shared" si="7"/>
        <v>-7.5990000000000002</v>
      </c>
      <c r="G17" s="145">
        <v>-8.9939999999999998</v>
      </c>
      <c r="H17" s="150">
        <f t="shared" si="8"/>
        <v>-13.84</v>
      </c>
      <c r="I17" s="145">
        <v>-11.951000000000001</v>
      </c>
      <c r="J17" s="150">
        <f t="shared" si="9"/>
        <v>-17.064</v>
      </c>
      <c r="K17" s="145">
        <v>-12.247999999999999</v>
      </c>
      <c r="L17" s="147"/>
      <c r="M17" s="145">
        <v>-11.347</v>
      </c>
      <c r="N17" s="145">
        <v>-14.775</v>
      </c>
      <c r="O17" s="145">
        <v>-22.834</v>
      </c>
      <c r="P17" s="145">
        <v>-29.015000000000001</v>
      </c>
      <c r="Q17" s="147"/>
      <c r="R17" s="150">
        <f t="shared" si="3"/>
        <v>-11.831</v>
      </c>
      <c r="S17" s="150">
        <f t="shared" si="2"/>
        <v>-16.593</v>
      </c>
      <c r="T17" s="150">
        <f t="shared" si="2"/>
        <v>-25.791</v>
      </c>
      <c r="U17" s="150">
        <f t="shared" si="2"/>
        <v>-29.311999999999998</v>
      </c>
      <c r="W17" s="129"/>
      <c r="X17" s="129"/>
      <c r="Y17" s="129"/>
      <c r="Z17" s="129"/>
    </row>
    <row r="18" spans="2:26" x14ac:dyDescent="0.2">
      <c r="B18" s="5" t="s">
        <v>30</v>
      </c>
      <c r="C18" s="145">
        <v>-6.0350000000000001</v>
      </c>
      <c r="D18" s="150">
        <f t="shared" si="6"/>
        <v>-7.3650000000000002</v>
      </c>
      <c r="E18" s="145">
        <v>-6.2290000000000001</v>
      </c>
      <c r="F18" s="60">
        <f t="shared" si="7"/>
        <v>-7.9059999999999997</v>
      </c>
      <c r="G18" s="145">
        <v>-8.0079999999999991</v>
      </c>
      <c r="H18" s="150">
        <f>O18-G18</f>
        <v>-7.0750000000000011</v>
      </c>
      <c r="I18" s="145">
        <v>-9.782</v>
      </c>
      <c r="J18" s="150">
        <f t="shared" si="9"/>
        <v>-6.379999999999999</v>
      </c>
      <c r="K18" s="145">
        <v>-9.7460000000000004</v>
      </c>
      <c r="L18" s="147"/>
      <c r="M18" s="145">
        <v>-13.4</v>
      </c>
      <c r="N18" s="145">
        <v>-14.135</v>
      </c>
      <c r="O18" s="145">
        <v>-15.083</v>
      </c>
      <c r="P18" s="145">
        <v>-16.161999999999999</v>
      </c>
      <c r="Q18" s="147"/>
      <c r="R18" s="150">
        <f t="shared" si="3"/>
        <v>-13.594000000000001</v>
      </c>
      <c r="S18" s="150">
        <f t="shared" si="2"/>
        <v>-15.913999999999998</v>
      </c>
      <c r="T18" s="150">
        <f t="shared" si="2"/>
        <v>-16.856999999999999</v>
      </c>
      <c r="U18" s="150">
        <f t="shared" si="2"/>
        <v>-16.125999999999998</v>
      </c>
    </row>
    <row r="19" spans="2:26" x14ac:dyDescent="0.2">
      <c r="B19" s="5" t="s">
        <v>37</v>
      </c>
      <c r="C19" s="145">
        <v>0</v>
      </c>
      <c r="D19" s="150">
        <f t="shared" si="6"/>
        <v>0</v>
      </c>
      <c r="E19" s="145">
        <v>0</v>
      </c>
      <c r="F19" s="60">
        <f t="shared" si="7"/>
        <v>0</v>
      </c>
      <c r="G19" s="145">
        <v>-0.02</v>
      </c>
      <c r="H19" s="150">
        <f t="shared" si="8"/>
        <v>0</v>
      </c>
      <c r="I19" s="145">
        <v>0</v>
      </c>
      <c r="J19" s="150">
        <f t="shared" si="9"/>
        <v>-3.4249999999999998</v>
      </c>
      <c r="K19" s="145">
        <v>0</v>
      </c>
      <c r="L19" s="147"/>
      <c r="M19" s="145">
        <v>0</v>
      </c>
      <c r="N19" s="145">
        <v>0</v>
      </c>
      <c r="O19" s="145">
        <v>-0.02</v>
      </c>
      <c r="P19" s="145">
        <v>-3.4249999999999998</v>
      </c>
      <c r="Q19" s="147"/>
      <c r="R19" s="150">
        <f t="shared" si="3"/>
        <v>0</v>
      </c>
      <c r="S19" s="150">
        <f t="shared" si="2"/>
        <v>-0.02</v>
      </c>
      <c r="T19" s="150">
        <f t="shared" si="2"/>
        <v>0</v>
      </c>
      <c r="U19" s="150">
        <f t="shared" si="2"/>
        <v>-3.4249999999999998</v>
      </c>
    </row>
    <row r="20" spans="2:26" x14ac:dyDescent="0.2">
      <c r="B20" s="5" t="s">
        <v>31</v>
      </c>
      <c r="C20" s="145">
        <v>-0.17</v>
      </c>
      <c r="D20" s="150">
        <f t="shared" si="6"/>
        <v>4.4000000000000011E-2</v>
      </c>
      <c r="E20" s="145">
        <v>-0.42699999999999999</v>
      </c>
      <c r="F20" s="60">
        <f t="shared" si="7"/>
        <v>0.14100000000000001</v>
      </c>
      <c r="G20" s="145">
        <v>0</v>
      </c>
      <c r="H20" s="150">
        <f t="shared" si="8"/>
        <v>0</v>
      </c>
      <c r="I20" s="145">
        <v>0</v>
      </c>
      <c r="J20" s="150">
        <f t="shared" si="9"/>
        <v>-9.7000000000000003E-2</v>
      </c>
      <c r="K20" s="145">
        <v>0</v>
      </c>
      <c r="L20" s="147"/>
      <c r="M20" s="145">
        <v>-0.126</v>
      </c>
      <c r="N20" s="145">
        <v>-0.28599999999999998</v>
      </c>
      <c r="O20" s="145">
        <v>0</v>
      </c>
      <c r="P20" s="145">
        <v>-9.7000000000000003E-2</v>
      </c>
      <c r="Q20" s="147"/>
      <c r="R20" s="150">
        <f t="shared" si="3"/>
        <v>-0.38300000000000001</v>
      </c>
      <c r="S20" s="150">
        <f t="shared" si="2"/>
        <v>0.14100000000000001</v>
      </c>
      <c r="T20" s="150">
        <f t="shared" si="2"/>
        <v>0</v>
      </c>
      <c r="U20" s="150">
        <f t="shared" si="2"/>
        <v>-9.7000000000000003E-2</v>
      </c>
    </row>
    <row r="21" spans="2:26" x14ac:dyDescent="0.2">
      <c r="B21" s="5" t="s">
        <v>36</v>
      </c>
      <c r="C21" s="145">
        <v>0</v>
      </c>
      <c r="D21" s="150">
        <f t="shared" si="6"/>
        <v>0</v>
      </c>
      <c r="E21" s="145">
        <v>-1.0999999999999999E-2</v>
      </c>
      <c r="F21" s="60">
        <f t="shared" si="7"/>
        <v>1.0999999999999999E-2</v>
      </c>
      <c r="G21" s="145">
        <v>0</v>
      </c>
      <c r="H21" s="150">
        <f t="shared" si="8"/>
        <v>0</v>
      </c>
      <c r="I21" s="145">
        <v>-6.6000000000000003E-2</v>
      </c>
      <c r="J21" s="150">
        <f t="shared" si="9"/>
        <v>-7.5999999999999984E-2</v>
      </c>
      <c r="K21" s="145">
        <v>-4.9000000000000002E-2</v>
      </c>
      <c r="L21" s="147"/>
      <c r="M21" s="145">
        <v>0</v>
      </c>
      <c r="N21" s="145">
        <v>0</v>
      </c>
      <c r="O21" s="145">
        <v>0</v>
      </c>
      <c r="P21" s="145">
        <v>-0.14199999999999999</v>
      </c>
      <c r="Q21" s="147"/>
      <c r="R21" s="150">
        <f t="shared" si="3"/>
        <v>-1.0999999999999999E-2</v>
      </c>
      <c r="S21" s="150">
        <f t="shared" si="2"/>
        <v>1.0999999999999999E-2</v>
      </c>
      <c r="T21" s="150">
        <f t="shared" si="2"/>
        <v>-6.6000000000000003E-2</v>
      </c>
      <c r="U21" s="150">
        <f t="shared" si="2"/>
        <v>-0.12499999999999999</v>
      </c>
    </row>
    <row r="22" spans="2:26" x14ac:dyDescent="0.2">
      <c r="B22" s="5" t="s">
        <v>61</v>
      </c>
      <c r="C22" s="157">
        <f t="shared" ref="C22:I22" si="10">SUM(C16:C21,C14)</f>
        <v>-12.875999999999999</v>
      </c>
      <c r="D22" s="157">
        <f t="shared" si="10"/>
        <v>-12.749999999999998</v>
      </c>
      <c r="E22" s="157">
        <f t="shared" si="10"/>
        <v>-14.292</v>
      </c>
      <c r="F22" s="157">
        <f t="shared" si="10"/>
        <v>-16.141999999999999</v>
      </c>
      <c r="G22" s="157">
        <f t="shared" si="10"/>
        <v>-17.582999999999998</v>
      </c>
      <c r="H22" s="157">
        <f t="shared" si="10"/>
        <v>-22.282</v>
      </c>
      <c r="I22" s="157">
        <f t="shared" si="10"/>
        <v>-21.580999999999996</v>
      </c>
      <c r="J22" s="157">
        <f t="shared" ref="J22:K22" si="11">SUM(J16:J21,J14)</f>
        <v>-27.097000000000001</v>
      </c>
      <c r="K22" s="157">
        <f t="shared" si="11"/>
        <v>-24.689999999999998</v>
      </c>
      <c r="L22" s="147"/>
      <c r="M22" s="150">
        <f>SUM(M16:M21,M14)</f>
        <v>-25.626000000000001</v>
      </c>
      <c r="N22" s="150">
        <f>SUM(N16:N21,N14)</f>
        <v>-30.434000000000001</v>
      </c>
      <c r="O22" s="150">
        <f>SUM(O16:O21,O14)</f>
        <v>-39.865000000000002</v>
      </c>
      <c r="P22" s="150">
        <f>SUM(P16:P21,P14)</f>
        <v>-48.678000000000004</v>
      </c>
      <c r="Q22" s="147"/>
      <c r="R22" s="157">
        <f t="shared" si="3"/>
        <v>-27.041999999999998</v>
      </c>
      <c r="S22" s="157">
        <f t="shared" si="2"/>
        <v>-33.724999999999994</v>
      </c>
      <c r="T22" s="157">
        <f t="shared" si="2"/>
        <v>-43.863</v>
      </c>
      <c r="U22" s="157">
        <f t="shared" si="2"/>
        <v>-51.786999999999999</v>
      </c>
      <c r="W22" s="158"/>
    </row>
    <row r="23" spans="2:26" x14ac:dyDescent="0.2">
      <c r="B23" s="52" t="s">
        <v>32</v>
      </c>
      <c r="C23" s="84">
        <f>SUM(C13,C22)</f>
        <v>0.40600000000000058</v>
      </c>
      <c r="D23" s="84">
        <f>SUM(D13,D22)</f>
        <v>2.9380000000000042</v>
      </c>
      <c r="E23" s="84">
        <f>SUM(E13,E22)</f>
        <v>2.2170000000000005</v>
      </c>
      <c r="F23" s="84">
        <f>SUM(F13,F22)</f>
        <v>2.9729999999999954</v>
      </c>
      <c r="G23" s="84">
        <f t="shared" ref="G23:K23" si="12">SUM(G13,G22)</f>
        <v>3.9009999999999962</v>
      </c>
      <c r="H23" s="84">
        <f t="shared" si="12"/>
        <v>4.59</v>
      </c>
      <c r="I23" s="84">
        <f>SUM(I13,I22)</f>
        <v>5.0549999999999997</v>
      </c>
      <c r="J23" s="84">
        <f t="shared" si="12"/>
        <v>2.0950000000000344</v>
      </c>
      <c r="K23" s="84">
        <f t="shared" si="12"/>
        <v>5.8299999999999841</v>
      </c>
      <c r="L23" s="147"/>
      <c r="M23" s="84">
        <f>SUM(M22,M13)</f>
        <v>3.3439999999999976</v>
      </c>
      <c r="N23" s="84">
        <f>SUM(N22,N13)</f>
        <v>5.1900000000000013</v>
      </c>
      <c r="O23" s="84">
        <f>SUM(O22,O13)</f>
        <v>8.4909999999999997</v>
      </c>
      <c r="P23" s="84">
        <f>SUM(P22,P13)</f>
        <v>7.1499999999999986</v>
      </c>
      <c r="Q23" s="147"/>
      <c r="R23" s="84">
        <f t="shared" si="3"/>
        <v>5.1550000000000047</v>
      </c>
      <c r="S23" s="84">
        <f t="shared" si="2"/>
        <v>6.8739999999999917</v>
      </c>
      <c r="T23" s="84">
        <f t="shared" si="2"/>
        <v>9.6449999999999996</v>
      </c>
      <c r="U23" s="84">
        <f t="shared" si="2"/>
        <v>7.9250000000000185</v>
      </c>
    </row>
    <row r="24" spans="2:26" x14ac:dyDescent="0.2">
      <c r="B24" s="5" t="s">
        <v>33</v>
      </c>
      <c r="C24" s="145">
        <v>-0.39100000000000001</v>
      </c>
      <c r="D24" s="60">
        <f>M24-C24</f>
        <v>-0.44599999999999995</v>
      </c>
      <c r="E24" s="145">
        <v>-1.1399999999999999</v>
      </c>
      <c r="F24" s="60">
        <f>N24-E24</f>
        <v>-0.98400000000000021</v>
      </c>
      <c r="G24" s="145">
        <v>-0.87</v>
      </c>
      <c r="H24" s="60">
        <f>O24-G24</f>
        <v>-1.407</v>
      </c>
      <c r="I24" s="145">
        <v>-1.8009999999999999</v>
      </c>
      <c r="J24" s="60">
        <f>P24-I24</f>
        <v>-0.55000000000000004</v>
      </c>
      <c r="K24" s="145">
        <v>-2.012</v>
      </c>
      <c r="L24" s="147"/>
      <c r="M24" s="145">
        <v>-0.83699999999999997</v>
      </c>
      <c r="N24" s="145">
        <v>-2.1240000000000001</v>
      </c>
      <c r="O24" s="145">
        <v>-2.2770000000000001</v>
      </c>
      <c r="P24" s="145">
        <v>-2.351</v>
      </c>
      <c r="Q24" s="147"/>
      <c r="R24" s="60">
        <f t="shared" si="3"/>
        <v>-1.5859999999999999</v>
      </c>
      <c r="S24" s="60">
        <f t="shared" si="2"/>
        <v>-1.8540000000000001</v>
      </c>
      <c r="T24" s="60">
        <f t="shared" si="2"/>
        <v>-3.2080000000000002</v>
      </c>
      <c r="U24" s="60">
        <f t="shared" si="2"/>
        <v>-2.5620000000000003</v>
      </c>
    </row>
    <row r="25" spans="2:26" x14ac:dyDescent="0.2">
      <c r="B25" s="52" t="s">
        <v>62</v>
      </c>
      <c r="C25" s="84">
        <f t="shared" ref="C25:I25" si="13">SUM(C23:C24)</f>
        <v>1.5000000000000568E-2</v>
      </c>
      <c r="D25" s="84">
        <f t="shared" si="13"/>
        <v>2.4920000000000044</v>
      </c>
      <c r="E25" s="84">
        <f t="shared" si="13"/>
        <v>1.0770000000000006</v>
      </c>
      <c r="F25" s="84">
        <f t="shared" si="13"/>
        <v>1.9889999999999952</v>
      </c>
      <c r="G25" s="84">
        <f t="shared" si="13"/>
        <v>3.0309999999999961</v>
      </c>
      <c r="H25" s="84">
        <f t="shared" si="13"/>
        <v>3.1829999999999998</v>
      </c>
      <c r="I25" s="84">
        <f t="shared" si="13"/>
        <v>3.2539999999999996</v>
      </c>
      <c r="J25" s="84">
        <f t="shared" ref="J25:K25" si="14">SUM(J23:J24)</f>
        <v>1.5450000000000343</v>
      </c>
      <c r="K25" s="84">
        <f t="shared" si="14"/>
        <v>3.8179999999999841</v>
      </c>
      <c r="L25" s="147"/>
      <c r="M25" s="84">
        <f>SUM(M23,M24)</f>
        <v>2.5069999999999979</v>
      </c>
      <c r="N25" s="84">
        <f>SUM(N23,N24)</f>
        <v>3.0660000000000012</v>
      </c>
      <c r="O25" s="84">
        <f>SUM(O23,O24)</f>
        <v>6.2139999999999995</v>
      </c>
      <c r="P25" s="84">
        <f>SUM(P23,P24)</f>
        <v>4.7989999999999986</v>
      </c>
      <c r="Q25" s="147"/>
      <c r="R25" s="84">
        <f t="shared" si="3"/>
        <v>3.5690000000000053</v>
      </c>
      <c r="S25" s="84">
        <f t="shared" si="2"/>
        <v>5.0199999999999916</v>
      </c>
      <c r="T25" s="84">
        <f t="shared" si="2"/>
        <v>6.4369999999999994</v>
      </c>
      <c r="U25" s="84">
        <f t="shared" si="2"/>
        <v>5.3630000000000182</v>
      </c>
    </row>
    <row r="26" spans="2:26" x14ac:dyDescent="0.2">
      <c r="R26" s="5"/>
    </row>
    <row r="27" spans="2:26" ht="16.5" x14ac:dyDescent="0.35">
      <c r="B27" s="137" t="s">
        <v>63</v>
      </c>
      <c r="C27" s="138" t="s">
        <v>57</v>
      </c>
      <c r="D27" s="138"/>
      <c r="E27" s="138"/>
      <c r="F27" s="138"/>
      <c r="G27" s="138"/>
      <c r="H27" s="138"/>
      <c r="I27" s="138"/>
      <c r="J27" s="138"/>
      <c r="K27" s="138"/>
      <c r="L27" s="139"/>
      <c r="M27" s="138" t="s">
        <v>55</v>
      </c>
      <c r="N27" s="138"/>
      <c r="O27" s="138"/>
      <c r="P27" s="138"/>
      <c r="R27" s="138" t="s">
        <v>54</v>
      </c>
      <c r="S27" s="138"/>
      <c r="T27" s="138"/>
      <c r="U27" s="138"/>
    </row>
    <row r="28" spans="2:26" x14ac:dyDescent="0.2">
      <c r="B28" s="137" t="s">
        <v>58</v>
      </c>
      <c r="C28" s="140">
        <v>42735</v>
      </c>
      <c r="D28" s="140">
        <f>EOMONTH(C28,6)</f>
        <v>42916</v>
      </c>
      <c r="E28" s="140">
        <f t="shared" ref="E28:F28" si="15">EOMONTH(D28,6)</f>
        <v>43100</v>
      </c>
      <c r="F28" s="140">
        <f t="shared" si="15"/>
        <v>43281</v>
      </c>
      <c r="G28" s="140">
        <v>43465</v>
      </c>
      <c r="H28" s="140">
        <f>EOMONTH(G28,6)</f>
        <v>43646</v>
      </c>
      <c r="I28" s="140">
        <f>EOMONTH(H28,6)</f>
        <v>43830</v>
      </c>
      <c r="J28" s="140">
        <f t="shared" ref="J28" si="16">EOMONTH(I28,6)</f>
        <v>44012</v>
      </c>
      <c r="K28" s="140">
        <f t="shared" ref="K28" si="17">EOMONTH(J28,6)</f>
        <v>44196</v>
      </c>
      <c r="L28" s="141"/>
      <c r="M28" s="142">
        <v>2017</v>
      </c>
      <c r="N28" s="142">
        <f>M28+1</f>
        <v>2018</v>
      </c>
      <c r="O28" s="142">
        <v>2019</v>
      </c>
      <c r="P28" s="142">
        <f>O28+1</f>
        <v>2020</v>
      </c>
      <c r="R28" s="142">
        <v>2017</v>
      </c>
      <c r="S28" s="142">
        <v>2018</v>
      </c>
      <c r="T28" s="142">
        <v>2019</v>
      </c>
      <c r="U28" s="142">
        <f>T28+1</f>
        <v>2020</v>
      </c>
    </row>
    <row r="29" spans="2:26" x14ac:dyDescent="0.2">
      <c r="B29" s="14" t="s">
        <v>64</v>
      </c>
      <c r="C29" s="83">
        <f t="shared" ref="C29:K29" si="18">C23</f>
        <v>0.40600000000000058</v>
      </c>
      <c r="D29" s="83">
        <f t="shared" si="18"/>
        <v>2.9380000000000042</v>
      </c>
      <c r="E29" s="83">
        <f t="shared" si="18"/>
        <v>2.2170000000000005</v>
      </c>
      <c r="F29" s="83">
        <f t="shared" si="18"/>
        <v>2.9729999999999954</v>
      </c>
      <c r="G29" s="83">
        <f t="shared" si="18"/>
        <v>3.9009999999999962</v>
      </c>
      <c r="H29" s="83">
        <f t="shared" si="18"/>
        <v>4.59</v>
      </c>
      <c r="I29" s="83">
        <f t="shared" si="18"/>
        <v>5.0549999999999997</v>
      </c>
      <c r="J29" s="83">
        <f t="shared" si="18"/>
        <v>2.0950000000000344</v>
      </c>
      <c r="K29" s="83">
        <f t="shared" si="18"/>
        <v>5.8299999999999841</v>
      </c>
      <c r="L29" s="159"/>
      <c r="M29" s="83">
        <f>M23</f>
        <v>3.3439999999999976</v>
      </c>
      <c r="N29" s="83">
        <f>N23</f>
        <v>5.1900000000000013</v>
      </c>
      <c r="O29" s="83">
        <f>O23</f>
        <v>8.4909999999999997</v>
      </c>
      <c r="P29" s="83">
        <f>P23</f>
        <v>7.1499999999999986</v>
      </c>
      <c r="R29" s="83">
        <f t="shared" ref="R29:U44" si="19">SUMIFS($C29:$K29,$C$6:$K$6,R$10)</f>
        <v>5.1550000000000047</v>
      </c>
      <c r="S29" s="83">
        <f t="shared" si="19"/>
        <v>6.8739999999999917</v>
      </c>
      <c r="T29" s="83">
        <f t="shared" si="19"/>
        <v>9.6449999999999996</v>
      </c>
      <c r="U29" s="83">
        <f t="shared" si="19"/>
        <v>7.9250000000000185</v>
      </c>
    </row>
    <row r="30" spans="2:26" x14ac:dyDescent="0.2">
      <c r="B30" s="5" t="s">
        <v>65</v>
      </c>
      <c r="C30" s="145">
        <v>-2.1000000000000001E-2</v>
      </c>
      <c r="D30" s="60">
        <f>M30-C30</f>
        <v>-5.9999999999999984E-3</v>
      </c>
      <c r="E30" s="145">
        <v>5.0000000000000001E-3</v>
      </c>
      <c r="F30" s="60">
        <f>N30-E30</f>
        <v>-1.0999999999999999E-2</v>
      </c>
      <c r="G30" s="145">
        <v>-0.10199999999999999</v>
      </c>
      <c r="H30" s="60">
        <f>O30-G30</f>
        <v>-0.15600000000000003</v>
      </c>
      <c r="I30" s="145">
        <v>-6.6000000000000003E-2</v>
      </c>
      <c r="J30" s="150">
        <f>P30-I30</f>
        <v>-4.4999999999999998E-2</v>
      </c>
      <c r="K30" s="145">
        <f>-0.087</f>
        <v>-8.6999999999999994E-2</v>
      </c>
      <c r="M30" s="145">
        <v>-2.7E-2</v>
      </c>
      <c r="N30" s="145">
        <v>-6.0000000000000001E-3</v>
      </c>
      <c r="O30" s="145">
        <v>-0.25800000000000001</v>
      </c>
      <c r="P30" s="145">
        <v>-0.111</v>
      </c>
      <c r="R30" s="150">
        <f t="shared" si="19"/>
        <v>-9.9999999999999829E-4</v>
      </c>
      <c r="S30" s="150">
        <f t="shared" si="19"/>
        <v>-0.11299999999999999</v>
      </c>
      <c r="T30" s="150">
        <f t="shared" si="19"/>
        <v>-0.22200000000000003</v>
      </c>
      <c r="U30" s="150">
        <f t="shared" si="19"/>
        <v>-0.13200000000000001</v>
      </c>
    </row>
    <row r="31" spans="2:26" x14ac:dyDescent="0.2">
      <c r="B31" s="5" t="s">
        <v>66</v>
      </c>
      <c r="C31" s="145">
        <v>0</v>
      </c>
      <c r="D31" s="60">
        <f>M31-C31</f>
        <v>0</v>
      </c>
      <c r="E31" s="145">
        <v>0</v>
      </c>
      <c r="F31" s="60">
        <f>N31-E31</f>
        <v>0</v>
      </c>
      <c r="G31" s="145">
        <v>0</v>
      </c>
      <c r="H31" s="60">
        <f>O31-G31</f>
        <v>0</v>
      </c>
      <c r="I31" s="145">
        <v>0</v>
      </c>
      <c r="J31" s="150">
        <f>P31-I31</f>
        <v>0.14199999999999999</v>
      </c>
      <c r="K31" s="145">
        <v>0</v>
      </c>
      <c r="M31" s="145">
        <v>0</v>
      </c>
      <c r="N31" s="145">
        <v>0</v>
      </c>
      <c r="O31" s="145">
        <v>0</v>
      </c>
      <c r="P31" s="145">
        <v>0.14199999999999999</v>
      </c>
      <c r="R31" s="150">
        <f t="shared" si="19"/>
        <v>0</v>
      </c>
      <c r="S31" s="150">
        <f t="shared" si="19"/>
        <v>0</v>
      </c>
      <c r="T31" s="150">
        <f t="shared" si="19"/>
        <v>0</v>
      </c>
      <c r="U31" s="150">
        <f t="shared" si="19"/>
        <v>0.14199999999999999</v>
      </c>
    </row>
    <row r="32" spans="2:26" x14ac:dyDescent="0.2">
      <c r="B32" s="5" t="s">
        <v>67</v>
      </c>
      <c r="C32" s="145">
        <v>0</v>
      </c>
      <c r="D32" s="60">
        <f>M32-C32</f>
        <v>0</v>
      </c>
      <c r="E32" s="145">
        <v>0</v>
      </c>
      <c r="F32" s="60">
        <f>N32-E32</f>
        <v>0</v>
      </c>
      <c r="G32" s="145">
        <v>0</v>
      </c>
      <c r="H32" s="60">
        <f>O32-G32</f>
        <v>0</v>
      </c>
      <c r="I32" s="145">
        <v>0</v>
      </c>
      <c r="J32" s="150">
        <f>P32-I32</f>
        <v>0.216</v>
      </c>
      <c r="K32" s="145">
        <v>0</v>
      </c>
      <c r="M32" s="145">
        <v>0</v>
      </c>
      <c r="N32" s="145">
        <v>0</v>
      </c>
      <c r="O32" s="145">
        <v>0</v>
      </c>
      <c r="P32" s="145">
        <v>0.216</v>
      </c>
      <c r="R32" s="150">
        <f t="shared" si="19"/>
        <v>0</v>
      </c>
      <c r="S32" s="150">
        <f t="shared" si="19"/>
        <v>0</v>
      </c>
      <c r="T32" s="150">
        <f t="shared" si="19"/>
        <v>0</v>
      </c>
      <c r="U32" s="150">
        <f t="shared" si="19"/>
        <v>0.216</v>
      </c>
    </row>
    <row r="33" spans="2:23" x14ac:dyDescent="0.2">
      <c r="B33" s="5" t="s">
        <v>68</v>
      </c>
      <c r="C33" s="145">
        <v>0</v>
      </c>
      <c r="D33" s="60">
        <f>M33-C33</f>
        <v>0</v>
      </c>
      <c r="E33" s="145">
        <v>0</v>
      </c>
      <c r="F33" s="60">
        <f>N33-E33</f>
        <v>0</v>
      </c>
      <c r="G33" s="145">
        <v>0</v>
      </c>
      <c r="H33" s="60">
        <f>O33-G33</f>
        <v>0</v>
      </c>
      <c r="I33" s="145">
        <v>0.95699999999999996</v>
      </c>
      <c r="J33" s="150">
        <f>P33-I33</f>
        <v>0.91500000000000015</v>
      </c>
      <c r="K33" s="145">
        <v>0.89200000000000002</v>
      </c>
      <c r="M33" s="145">
        <v>0</v>
      </c>
      <c r="N33" s="145">
        <v>0</v>
      </c>
      <c r="O33" s="145">
        <v>0</v>
      </c>
      <c r="P33" s="145">
        <v>1.8720000000000001</v>
      </c>
      <c r="R33" s="150">
        <f t="shared" si="19"/>
        <v>0</v>
      </c>
      <c r="S33" s="150">
        <f t="shared" si="19"/>
        <v>0</v>
      </c>
      <c r="T33" s="150">
        <f t="shared" si="19"/>
        <v>0.95699999999999996</v>
      </c>
      <c r="U33" s="150">
        <f t="shared" si="19"/>
        <v>1.8070000000000002</v>
      </c>
    </row>
    <row r="34" spans="2:23" x14ac:dyDescent="0.2">
      <c r="B34" s="149" t="s">
        <v>15</v>
      </c>
      <c r="C34" s="160">
        <v>0.29899999999999999</v>
      </c>
      <c r="D34" s="161">
        <f>M34-C34</f>
        <v>0.38800000000000007</v>
      </c>
      <c r="E34" s="160">
        <v>0.54</v>
      </c>
      <c r="F34" s="161">
        <f>N34-E34</f>
        <v>0.65999999999999992</v>
      </c>
      <c r="G34" s="160">
        <v>0.79400000000000004</v>
      </c>
      <c r="H34" s="161">
        <f>O34-G34</f>
        <v>0.99</v>
      </c>
      <c r="I34" s="160">
        <v>1.071</v>
      </c>
      <c r="J34" s="162">
        <f>P34-I34</f>
        <v>1.2260000000000002</v>
      </c>
      <c r="K34" s="160">
        <v>1.5920000000000001</v>
      </c>
      <c r="M34" s="160">
        <v>0.68700000000000006</v>
      </c>
      <c r="N34" s="160">
        <v>1.2</v>
      </c>
      <c r="O34" s="160">
        <v>1.784</v>
      </c>
      <c r="P34" s="160">
        <v>2.2970000000000002</v>
      </c>
      <c r="R34" s="162">
        <f t="shared" si="19"/>
        <v>0.92800000000000016</v>
      </c>
      <c r="S34" s="162">
        <f t="shared" si="19"/>
        <v>1.454</v>
      </c>
      <c r="T34" s="162">
        <f t="shared" si="19"/>
        <v>2.0609999999999999</v>
      </c>
      <c r="U34" s="162">
        <f t="shared" si="19"/>
        <v>2.8180000000000005</v>
      </c>
    </row>
    <row r="35" spans="2:23" ht="15.75" x14ac:dyDescent="0.2">
      <c r="B35" s="14" t="s">
        <v>264</v>
      </c>
      <c r="C35" s="83">
        <f t="shared" ref="C35:K35" si="20">SUM(C29:C34)</f>
        <v>0.68400000000000061</v>
      </c>
      <c r="D35" s="83">
        <f t="shared" si="20"/>
        <v>3.3200000000000043</v>
      </c>
      <c r="E35" s="83">
        <f t="shared" si="20"/>
        <v>2.7620000000000005</v>
      </c>
      <c r="F35" s="83">
        <f t="shared" si="20"/>
        <v>3.6219999999999954</v>
      </c>
      <c r="G35" s="83">
        <f t="shared" si="20"/>
        <v>4.5929999999999964</v>
      </c>
      <c r="H35" s="83">
        <f t="shared" si="20"/>
        <v>5.4240000000000004</v>
      </c>
      <c r="I35" s="83">
        <f t="shared" si="20"/>
        <v>7.0169999999999995</v>
      </c>
      <c r="J35" s="83">
        <f t="shared" si="20"/>
        <v>4.549000000000035</v>
      </c>
      <c r="K35" s="83">
        <f t="shared" si="20"/>
        <v>8.2269999999999843</v>
      </c>
      <c r="M35" s="83">
        <f>SUM(M29:M34)</f>
        <v>4.0039999999999978</v>
      </c>
      <c r="N35" s="83">
        <f>SUM(N29:N34)</f>
        <v>6.3840000000000012</v>
      </c>
      <c r="O35" s="83">
        <f>SUM(O29:O34)</f>
        <v>10.017000000000001</v>
      </c>
      <c r="P35" s="83">
        <f>SUM(P29:P34)</f>
        <v>11.566000000000001</v>
      </c>
      <c r="Q35" s="153"/>
      <c r="R35" s="83">
        <f t="shared" si="19"/>
        <v>6.0820000000000043</v>
      </c>
      <c r="S35" s="83">
        <f t="shared" si="19"/>
        <v>8.2149999999999928</v>
      </c>
      <c r="T35" s="83">
        <f t="shared" si="19"/>
        <v>12.440999999999999</v>
      </c>
      <c r="U35" s="83">
        <f t="shared" si="19"/>
        <v>12.776000000000019</v>
      </c>
    </row>
    <row r="36" spans="2:23" x14ac:dyDescent="0.2">
      <c r="B36" s="13" t="s">
        <v>69</v>
      </c>
      <c r="M36" s="5"/>
      <c r="N36" s="5"/>
      <c r="R36" s="5">
        <f t="shared" si="19"/>
        <v>0</v>
      </c>
      <c r="S36" s="5">
        <f t="shared" si="19"/>
        <v>0</v>
      </c>
      <c r="T36" s="5">
        <f t="shared" si="19"/>
        <v>0</v>
      </c>
      <c r="U36" s="5">
        <f t="shared" si="19"/>
        <v>0</v>
      </c>
    </row>
    <row r="37" spans="2:23" x14ac:dyDescent="0.2">
      <c r="B37" s="163" t="s">
        <v>70</v>
      </c>
      <c r="C37" s="145">
        <v>0.17100000000000001</v>
      </c>
      <c r="D37" s="60">
        <f t="shared" ref="D37:D44" si="21">M37-C37</f>
        <v>-4.5000000000000012E-2</v>
      </c>
      <c r="E37" s="145">
        <v>0.42699999999999999</v>
      </c>
      <c r="F37" s="60">
        <f t="shared" ref="F37:F44" si="22">N37-E37</f>
        <v>-0.14100000000000001</v>
      </c>
      <c r="G37" s="145">
        <v>-0.311</v>
      </c>
      <c r="H37" s="60">
        <f t="shared" ref="H37:H44" si="23">O37-G37</f>
        <v>2.0000000000000018E-2</v>
      </c>
      <c r="I37" s="145">
        <v>-1.4E-2</v>
      </c>
      <c r="J37" s="150">
        <f t="shared" ref="J37:J44" si="24">P37-I37</f>
        <v>0.111</v>
      </c>
      <c r="K37" s="145">
        <v>-5.2999999999999999E-2</v>
      </c>
      <c r="M37" s="145">
        <v>0.126</v>
      </c>
      <c r="N37" s="145">
        <v>0.28599999999999998</v>
      </c>
      <c r="O37" s="145">
        <v>-0.29099999999999998</v>
      </c>
      <c r="P37" s="145">
        <v>9.7000000000000003E-2</v>
      </c>
      <c r="R37" s="150">
        <f t="shared" si="19"/>
        <v>0.38200000000000001</v>
      </c>
      <c r="S37" s="150">
        <f t="shared" si="19"/>
        <v>-0.45200000000000001</v>
      </c>
      <c r="T37" s="150">
        <f t="shared" si="19"/>
        <v>6.0000000000000175E-3</v>
      </c>
      <c r="U37" s="150">
        <f t="shared" si="19"/>
        <v>5.8000000000000003E-2</v>
      </c>
    </row>
    <row r="38" spans="2:23" x14ac:dyDescent="0.2">
      <c r="B38" s="163" t="s">
        <v>71</v>
      </c>
      <c r="C38" s="145">
        <v>0.36499999999999999</v>
      </c>
      <c r="D38" s="60">
        <f t="shared" si="21"/>
        <v>0.12</v>
      </c>
      <c r="E38" s="145">
        <v>0.14699999999999999</v>
      </c>
      <c r="F38" s="60">
        <f t="shared" si="22"/>
        <v>0.23300000000000001</v>
      </c>
      <c r="G38" s="145">
        <v>0.24</v>
      </c>
      <c r="H38" s="60">
        <f t="shared" si="23"/>
        <v>0.23299999999999998</v>
      </c>
      <c r="I38" s="145">
        <v>0.24399999999999999</v>
      </c>
      <c r="J38" s="150">
        <f t="shared" si="24"/>
        <v>0.82400000000000007</v>
      </c>
      <c r="K38" s="145">
        <v>8.5999999999999993E-2</v>
      </c>
      <c r="M38" s="145">
        <v>0.48499999999999999</v>
      </c>
      <c r="N38" s="145">
        <v>0.38</v>
      </c>
      <c r="O38" s="145">
        <v>0.47299999999999998</v>
      </c>
      <c r="P38" s="145">
        <v>1.0680000000000001</v>
      </c>
      <c r="R38" s="150">
        <f t="shared" si="19"/>
        <v>0.26700000000000002</v>
      </c>
      <c r="S38" s="150">
        <f t="shared" si="19"/>
        <v>0.47299999999999998</v>
      </c>
      <c r="T38" s="150">
        <f t="shared" si="19"/>
        <v>0.47699999999999998</v>
      </c>
      <c r="U38" s="150">
        <f t="shared" si="19"/>
        <v>0.91</v>
      </c>
    </row>
    <row r="39" spans="2:23" x14ac:dyDescent="0.2">
      <c r="B39" s="163" t="s">
        <v>72</v>
      </c>
      <c r="C39" s="145">
        <v>0.222</v>
      </c>
      <c r="D39" s="60">
        <f t="shared" si="21"/>
        <v>0.18699999999999997</v>
      </c>
      <c r="E39" s="145">
        <v>0.108</v>
      </c>
      <c r="F39" s="60">
        <f t="shared" si="22"/>
        <v>0.91200000000000003</v>
      </c>
      <c r="G39" s="145">
        <v>1.0880000000000001</v>
      </c>
      <c r="H39" s="60">
        <f t="shared" si="23"/>
        <v>1.5350000000000001</v>
      </c>
      <c r="I39" s="145">
        <v>1.962</v>
      </c>
      <c r="J39" s="150">
        <f t="shared" si="24"/>
        <v>1.1500000000000001</v>
      </c>
      <c r="K39" s="145">
        <v>1.323</v>
      </c>
      <c r="M39" s="145">
        <v>0.40899999999999997</v>
      </c>
      <c r="N39" s="145">
        <v>1.02</v>
      </c>
      <c r="O39" s="145">
        <v>2.6230000000000002</v>
      </c>
      <c r="P39" s="145">
        <v>3.1120000000000001</v>
      </c>
      <c r="R39" s="150">
        <f t="shared" si="19"/>
        <v>0.29499999999999998</v>
      </c>
      <c r="S39" s="150">
        <f t="shared" si="19"/>
        <v>2</v>
      </c>
      <c r="T39" s="150">
        <f t="shared" si="19"/>
        <v>3.4969999999999999</v>
      </c>
      <c r="U39" s="150">
        <f t="shared" si="19"/>
        <v>2.4729999999999999</v>
      </c>
    </row>
    <row r="40" spans="2:23" x14ac:dyDescent="0.2">
      <c r="B40" s="163" t="s">
        <v>68</v>
      </c>
      <c r="C40" s="145">
        <v>0</v>
      </c>
      <c r="D40" s="60">
        <f t="shared" si="21"/>
        <v>0</v>
      </c>
      <c r="E40" s="145">
        <v>0</v>
      </c>
      <c r="F40" s="60">
        <f t="shared" si="22"/>
        <v>0</v>
      </c>
      <c r="G40" s="145">
        <v>0</v>
      </c>
      <c r="H40" s="60">
        <f t="shared" si="23"/>
        <v>0</v>
      </c>
      <c r="I40" s="145">
        <v>-0.85899999999999999</v>
      </c>
      <c r="J40" s="150">
        <f t="shared" si="24"/>
        <v>-1.1539999999999999</v>
      </c>
      <c r="K40" s="145">
        <v>-0.89200000000000002</v>
      </c>
      <c r="M40" s="145">
        <v>0</v>
      </c>
      <c r="N40" s="145">
        <v>0</v>
      </c>
      <c r="O40" s="145">
        <v>0</v>
      </c>
      <c r="P40" s="145">
        <v>-2.0129999999999999</v>
      </c>
      <c r="R40" s="150">
        <f t="shared" si="19"/>
        <v>0</v>
      </c>
      <c r="S40" s="150">
        <f t="shared" si="19"/>
        <v>0</v>
      </c>
      <c r="T40" s="150">
        <f t="shared" si="19"/>
        <v>-0.85899999999999999</v>
      </c>
      <c r="U40" s="150">
        <f t="shared" si="19"/>
        <v>-2.0459999999999998</v>
      </c>
    </row>
    <row r="41" spans="2:23" x14ac:dyDescent="0.2">
      <c r="B41" s="163" t="s">
        <v>73</v>
      </c>
      <c r="C41" s="145">
        <v>0</v>
      </c>
      <c r="D41" s="60">
        <f t="shared" si="21"/>
        <v>0</v>
      </c>
      <c r="E41" s="145">
        <v>0</v>
      </c>
      <c r="F41" s="60">
        <f t="shared" si="22"/>
        <v>0</v>
      </c>
      <c r="G41" s="145">
        <v>0</v>
      </c>
      <c r="H41" s="60">
        <f t="shared" si="23"/>
        <v>0</v>
      </c>
      <c r="I41" s="145">
        <v>0</v>
      </c>
      <c r="J41" s="150">
        <f t="shared" si="24"/>
        <v>0</v>
      </c>
      <c r="K41" s="145">
        <v>0.14699999999999999</v>
      </c>
      <c r="M41" s="145">
        <v>0</v>
      </c>
      <c r="N41" s="145">
        <v>0</v>
      </c>
      <c r="O41" s="145">
        <v>0</v>
      </c>
      <c r="P41" s="145">
        <v>0</v>
      </c>
      <c r="R41" s="150">
        <f t="shared" si="19"/>
        <v>0</v>
      </c>
      <c r="S41" s="150">
        <f t="shared" si="19"/>
        <v>0</v>
      </c>
      <c r="T41" s="150">
        <f t="shared" si="19"/>
        <v>0</v>
      </c>
      <c r="U41" s="150">
        <f t="shared" si="19"/>
        <v>0.14699999999999999</v>
      </c>
    </row>
    <row r="42" spans="2:23" x14ac:dyDescent="0.2">
      <c r="B42" s="163" t="s">
        <v>74</v>
      </c>
      <c r="C42" s="145">
        <v>0</v>
      </c>
      <c r="D42" s="60">
        <f t="shared" si="21"/>
        <v>0</v>
      </c>
      <c r="E42" s="145">
        <v>0</v>
      </c>
      <c r="F42" s="60">
        <f t="shared" si="22"/>
        <v>0</v>
      </c>
      <c r="G42" s="145">
        <v>0</v>
      </c>
      <c r="H42" s="60">
        <f t="shared" si="23"/>
        <v>0</v>
      </c>
      <c r="I42" s="145">
        <v>-1.75</v>
      </c>
      <c r="J42" s="150">
        <f t="shared" si="24"/>
        <v>-1.75</v>
      </c>
      <c r="K42" s="145">
        <v>0</v>
      </c>
      <c r="M42" s="145">
        <v>0</v>
      </c>
      <c r="N42" s="145">
        <v>0</v>
      </c>
      <c r="O42" s="145">
        <v>0</v>
      </c>
      <c r="P42" s="145">
        <v>-3.5</v>
      </c>
      <c r="R42" s="150">
        <f t="shared" si="19"/>
        <v>0</v>
      </c>
      <c r="S42" s="150">
        <f t="shared" si="19"/>
        <v>0</v>
      </c>
      <c r="T42" s="150">
        <f t="shared" si="19"/>
        <v>-1.75</v>
      </c>
      <c r="U42" s="150">
        <f t="shared" si="19"/>
        <v>-1.75</v>
      </c>
    </row>
    <row r="43" spans="2:23" x14ac:dyDescent="0.2">
      <c r="B43" s="163" t="s">
        <v>37</v>
      </c>
      <c r="C43" s="145">
        <v>0</v>
      </c>
      <c r="D43" s="60">
        <f t="shared" si="21"/>
        <v>0</v>
      </c>
      <c r="E43" s="145">
        <v>0</v>
      </c>
      <c r="F43" s="60">
        <f t="shared" si="22"/>
        <v>0</v>
      </c>
      <c r="G43" s="145">
        <v>0</v>
      </c>
      <c r="H43" s="60">
        <f t="shared" si="23"/>
        <v>0.02</v>
      </c>
      <c r="I43" s="145">
        <v>0</v>
      </c>
      <c r="J43" s="150">
        <f t="shared" si="24"/>
        <v>3.4249999999999998</v>
      </c>
      <c r="K43" s="145">
        <v>0</v>
      </c>
      <c r="M43" s="145">
        <v>0</v>
      </c>
      <c r="N43" s="145">
        <v>0</v>
      </c>
      <c r="O43" s="145">
        <v>0.02</v>
      </c>
      <c r="P43" s="145">
        <v>3.4249999999999998</v>
      </c>
      <c r="R43" s="150">
        <f t="shared" si="19"/>
        <v>0</v>
      </c>
      <c r="S43" s="150">
        <f t="shared" si="19"/>
        <v>0</v>
      </c>
      <c r="T43" s="150">
        <f t="shared" si="19"/>
        <v>0.02</v>
      </c>
      <c r="U43" s="150">
        <f t="shared" si="19"/>
        <v>3.4249999999999998</v>
      </c>
    </row>
    <row r="44" spans="2:23" x14ac:dyDescent="0.2">
      <c r="B44" s="163" t="s">
        <v>116</v>
      </c>
      <c r="C44" s="145">
        <v>0</v>
      </c>
      <c r="D44" s="60">
        <f t="shared" si="21"/>
        <v>0</v>
      </c>
      <c r="E44" s="145">
        <v>-0.315</v>
      </c>
      <c r="F44" s="60">
        <f t="shared" si="22"/>
        <v>6.0000000000000053E-3</v>
      </c>
      <c r="G44" s="145">
        <v>0</v>
      </c>
      <c r="H44" s="60">
        <f t="shared" si="23"/>
        <v>0</v>
      </c>
      <c r="I44" s="145">
        <v>0</v>
      </c>
      <c r="J44" s="150">
        <f t="shared" si="24"/>
        <v>0</v>
      </c>
      <c r="K44" s="145">
        <v>0</v>
      </c>
      <c r="M44" s="145">
        <v>0</v>
      </c>
      <c r="N44" s="145">
        <v>-0.309</v>
      </c>
      <c r="O44" s="145">
        <v>0</v>
      </c>
      <c r="P44" s="145">
        <v>0</v>
      </c>
      <c r="R44" s="150">
        <f t="shared" si="19"/>
        <v>-0.315</v>
      </c>
      <c r="S44" s="150">
        <f t="shared" si="19"/>
        <v>6.0000000000000053E-3</v>
      </c>
      <c r="T44" s="150">
        <f t="shared" si="19"/>
        <v>0</v>
      </c>
      <c r="U44" s="150">
        <f t="shared" si="19"/>
        <v>0</v>
      </c>
    </row>
    <row r="45" spans="2:23" x14ac:dyDescent="0.2">
      <c r="B45" s="164" t="s">
        <v>75</v>
      </c>
      <c r="C45" s="162">
        <f>+SUM(C37:C44)</f>
        <v>0.75800000000000001</v>
      </c>
      <c r="D45" s="162">
        <f>+SUM(D37:D44)</f>
        <v>0.26199999999999996</v>
      </c>
      <c r="E45" s="162">
        <f>+SUM(E37:E44)</f>
        <v>0.36699999999999994</v>
      </c>
      <c r="F45" s="162">
        <f>+SUM(F37:F44)</f>
        <v>1.01</v>
      </c>
      <c r="G45" s="162">
        <f>+SUM(G37:G44)</f>
        <v>1.0170000000000001</v>
      </c>
      <c r="H45" s="162">
        <f t="shared" ref="H45:K45" si="25">+SUM(H37:H44)</f>
        <v>1.8080000000000003</v>
      </c>
      <c r="I45" s="162">
        <f>+SUM(I37:I44)</f>
        <v>-0.41699999999999982</v>
      </c>
      <c r="J45" s="162">
        <f t="shared" si="25"/>
        <v>2.6059999999999999</v>
      </c>
      <c r="K45" s="162">
        <f t="shared" si="25"/>
        <v>0.61099999999999988</v>
      </c>
      <c r="M45" s="162">
        <f>+SUM(M37:M44)</f>
        <v>1.02</v>
      </c>
      <c r="N45" s="162">
        <f>+SUM(N37:N44)</f>
        <v>1.377</v>
      </c>
      <c r="O45" s="162">
        <f>+SUM(O37:O44)</f>
        <v>2.8250000000000002</v>
      </c>
      <c r="P45" s="162">
        <f>+SUM(P37:P44)</f>
        <v>2.1890000000000001</v>
      </c>
      <c r="R45" s="162">
        <f t="shared" ref="R45:U46" si="26">SUMIFS($C45:$K45,$C$6:$K$6,R$10)</f>
        <v>0.62899999999999989</v>
      </c>
      <c r="S45" s="162">
        <f t="shared" si="26"/>
        <v>2.0270000000000001</v>
      </c>
      <c r="T45" s="162">
        <f t="shared" si="26"/>
        <v>1.3910000000000005</v>
      </c>
      <c r="U45" s="162">
        <f t="shared" si="26"/>
        <v>3.2169999999999996</v>
      </c>
      <c r="W45" s="60"/>
    </row>
    <row r="46" spans="2:23" ht="15.75" x14ac:dyDescent="0.2">
      <c r="B46" s="14" t="s">
        <v>265</v>
      </c>
      <c r="C46" s="83">
        <f t="shared" ref="C46:K46" si="27">SUM(C35,C45)</f>
        <v>1.4420000000000006</v>
      </c>
      <c r="D46" s="83">
        <f t="shared" si="27"/>
        <v>3.5820000000000043</v>
      </c>
      <c r="E46" s="83">
        <f t="shared" si="27"/>
        <v>3.1290000000000004</v>
      </c>
      <c r="F46" s="83">
        <f t="shared" si="27"/>
        <v>4.6319999999999952</v>
      </c>
      <c r="G46" s="83">
        <f t="shared" si="27"/>
        <v>5.6099999999999968</v>
      </c>
      <c r="H46" s="83">
        <f t="shared" si="27"/>
        <v>7.2320000000000011</v>
      </c>
      <c r="I46" s="83">
        <f t="shared" si="27"/>
        <v>6.6</v>
      </c>
      <c r="J46" s="83">
        <f t="shared" si="27"/>
        <v>7.1550000000000349</v>
      </c>
      <c r="K46" s="83">
        <f t="shared" si="27"/>
        <v>8.837999999999985</v>
      </c>
      <c r="M46" s="83">
        <f>SUM(M35,M45)</f>
        <v>5.0239999999999974</v>
      </c>
      <c r="N46" s="83">
        <f>SUM(N35,N45)</f>
        <v>7.761000000000001</v>
      </c>
      <c r="O46" s="83">
        <f>SUM(O35,O45)</f>
        <v>12.842000000000002</v>
      </c>
      <c r="P46" s="83">
        <f>SUM(P35,P45)</f>
        <v>13.755000000000001</v>
      </c>
      <c r="R46" s="83">
        <f t="shared" si="26"/>
        <v>6.7110000000000047</v>
      </c>
      <c r="S46" s="83">
        <f t="shared" si="26"/>
        <v>10.241999999999992</v>
      </c>
      <c r="T46" s="83">
        <f t="shared" si="26"/>
        <v>13.832000000000001</v>
      </c>
      <c r="U46" s="83">
        <f t="shared" si="26"/>
        <v>15.99300000000002</v>
      </c>
    </row>
    <row r="47" spans="2:23" x14ac:dyDescent="0.2">
      <c r="N47" s="147"/>
      <c r="P47" s="165">
        <f>P46/P13</f>
        <v>0.24638174392777817</v>
      </c>
      <c r="R47" s="5"/>
    </row>
    <row r="48" spans="2:23" ht="16.5" x14ac:dyDescent="0.35">
      <c r="B48" s="137" t="s">
        <v>77</v>
      </c>
      <c r="C48" s="138" t="s">
        <v>57</v>
      </c>
      <c r="D48" s="138"/>
      <c r="E48" s="138"/>
      <c r="F48" s="138"/>
      <c r="G48" s="138"/>
      <c r="H48" s="138"/>
      <c r="I48" s="138"/>
      <c r="J48" s="138"/>
      <c r="K48" s="138"/>
      <c r="L48" s="139"/>
      <c r="M48" s="138" t="s">
        <v>55</v>
      </c>
      <c r="N48" s="138"/>
      <c r="O48" s="138"/>
      <c r="P48" s="138"/>
      <c r="R48" s="138" t="s">
        <v>54</v>
      </c>
      <c r="S48" s="138"/>
      <c r="T48" s="138"/>
      <c r="U48" s="138"/>
    </row>
    <row r="49" spans="2:29" x14ac:dyDescent="0.2">
      <c r="B49" s="137" t="s">
        <v>58</v>
      </c>
      <c r="C49" s="140">
        <v>42735</v>
      </c>
      <c r="D49" s="140">
        <f>EOMONTH(C49,6)</f>
        <v>42916</v>
      </c>
      <c r="E49" s="140">
        <f t="shared" ref="E49:F49" si="28">EOMONTH(D49,6)</f>
        <v>43100</v>
      </c>
      <c r="F49" s="140">
        <f t="shared" si="28"/>
        <v>43281</v>
      </c>
      <c r="G49" s="140">
        <v>43465</v>
      </c>
      <c r="H49" s="140">
        <f>EOMONTH(G49,6)</f>
        <v>43646</v>
      </c>
      <c r="I49" s="140">
        <f>EOMONTH(H49,6)</f>
        <v>43830</v>
      </c>
      <c r="J49" s="140">
        <f t="shared" ref="J49" si="29">EOMONTH(I49,6)</f>
        <v>44012</v>
      </c>
      <c r="K49" s="140">
        <f t="shared" ref="K49" si="30">EOMONTH(J49,6)</f>
        <v>44196</v>
      </c>
      <c r="L49" s="141"/>
      <c r="M49" s="142">
        <v>2017</v>
      </c>
      <c r="N49" s="142">
        <f>M49+1</f>
        <v>2018</v>
      </c>
      <c r="O49" s="142">
        <v>2019</v>
      </c>
      <c r="P49" s="142">
        <f>O49+1</f>
        <v>2020</v>
      </c>
      <c r="R49" s="142">
        <v>2017</v>
      </c>
      <c r="S49" s="142">
        <v>2018</v>
      </c>
      <c r="T49" s="142">
        <v>2019</v>
      </c>
      <c r="U49" s="142">
        <f>T49+1</f>
        <v>2020</v>
      </c>
    </row>
    <row r="50" spans="2:29" x14ac:dyDescent="0.2">
      <c r="B50" s="14" t="s">
        <v>4</v>
      </c>
      <c r="C50" s="150">
        <f t="shared" ref="C50:K50" si="31">+C35</f>
        <v>0.68400000000000061</v>
      </c>
      <c r="D50" s="150">
        <f t="shared" si="31"/>
        <v>3.3200000000000043</v>
      </c>
      <c r="E50" s="150">
        <f t="shared" si="31"/>
        <v>2.7620000000000005</v>
      </c>
      <c r="F50" s="150">
        <f t="shared" si="31"/>
        <v>3.6219999999999954</v>
      </c>
      <c r="G50" s="150">
        <f t="shared" si="31"/>
        <v>4.5929999999999964</v>
      </c>
      <c r="H50" s="150">
        <f t="shared" si="31"/>
        <v>5.4240000000000004</v>
      </c>
      <c r="I50" s="150">
        <f t="shared" si="31"/>
        <v>7.0169999999999995</v>
      </c>
      <c r="J50" s="150">
        <f t="shared" si="31"/>
        <v>4.549000000000035</v>
      </c>
      <c r="K50" s="166">
        <f t="shared" si="31"/>
        <v>8.2269999999999843</v>
      </c>
      <c r="M50" s="150">
        <f>+M35</f>
        <v>4.0039999999999978</v>
      </c>
      <c r="N50" s="150">
        <f>+N35</f>
        <v>6.3840000000000012</v>
      </c>
      <c r="O50" s="150">
        <f>+O35</f>
        <v>10.017000000000001</v>
      </c>
      <c r="P50" s="150">
        <f>+P35</f>
        <v>11.566000000000001</v>
      </c>
      <c r="R50" s="60">
        <f>+R35</f>
        <v>6.0820000000000043</v>
      </c>
      <c r="S50" s="60">
        <f>+S35</f>
        <v>8.2149999999999928</v>
      </c>
      <c r="T50" s="60">
        <f>+T35</f>
        <v>12.440999999999999</v>
      </c>
      <c r="U50" s="60">
        <f>+U35</f>
        <v>12.776000000000019</v>
      </c>
    </row>
    <row r="51" spans="2:29" x14ac:dyDescent="0.2">
      <c r="B51" s="5" t="s">
        <v>78</v>
      </c>
      <c r="C51" s="145">
        <v>0</v>
      </c>
      <c r="D51" s="60">
        <f>M51-C51</f>
        <v>0</v>
      </c>
      <c r="E51" s="145">
        <v>0</v>
      </c>
      <c r="F51" s="60">
        <f>N51-E51</f>
        <v>0</v>
      </c>
      <c r="G51" s="145">
        <v>0</v>
      </c>
      <c r="H51" s="60">
        <f>O51-G51</f>
        <v>0</v>
      </c>
      <c r="I51" s="145">
        <v>-1.75</v>
      </c>
      <c r="J51" s="150">
        <f>P51-I51</f>
        <v>-1.75</v>
      </c>
      <c r="K51" s="145">
        <v>0</v>
      </c>
      <c r="M51" s="145">
        <v>0</v>
      </c>
      <c r="N51" s="145">
        <v>0</v>
      </c>
      <c r="O51" s="145">
        <v>0</v>
      </c>
      <c r="P51" s="145">
        <v>-3.5</v>
      </c>
      <c r="R51" s="150">
        <f>SUMIFS($C51:$K51,$C$6:$K$6,R$10)</f>
        <v>0</v>
      </c>
      <c r="S51" s="150">
        <f t="shared" ref="S51:U53" si="32">SUMIFS($C51:$K51,$C$6:$K$6,S$10)</f>
        <v>0</v>
      </c>
      <c r="T51" s="150">
        <f t="shared" si="32"/>
        <v>-1.75</v>
      </c>
      <c r="U51" s="150">
        <f t="shared" si="32"/>
        <v>-1.75</v>
      </c>
    </row>
    <row r="52" spans="2:29" x14ac:dyDescent="0.2">
      <c r="B52" s="5" t="s">
        <v>37</v>
      </c>
      <c r="C52" s="145">
        <v>0</v>
      </c>
      <c r="D52" s="60">
        <f>M52-C52</f>
        <v>0</v>
      </c>
      <c r="E52" s="145">
        <v>0</v>
      </c>
      <c r="F52" s="60">
        <f>N52-E52</f>
        <v>0</v>
      </c>
      <c r="G52" s="145">
        <v>0</v>
      </c>
      <c r="H52" s="60">
        <f>O52-G52</f>
        <v>0.02</v>
      </c>
      <c r="I52" s="145">
        <v>0</v>
      </c>
      <c r="J52" s="150">
        <f>P52-I52</f>
        <v>3.4249999999999998</v>
      </c>
      <c r="K52" s="145">
        <v>0</v>
      </c>
      <c r="M52" s="145">
        <v>0</v>
      </c>
      <c r="N52" s="145">
        <v>0</v>
      </c>
      <c r="O52" s="145">
        <v>0.02</v>
      </c>
      <c r="P52" s="145">
        <v>3.4249999999999998</v>
      </c>
      <c r="R52" s="150">
        <f t="shared" ref="R52:U56" si="33">SUMIFS($C52:$K52,$C$6:$K$6,R$10)</f>
        <v>0</v>
      </c>
      <c r="S52" s="150">
        <f t="shared" si="32"/>
        <v>0</v>
      </c>
      <c r="T52" s="150">
        <f t="shared" si="32"/>
        <v>0.02</v>
      </c>
      <c r="U52" s="150">
        <f t="shared" si="32"/>
        <v>3.4249999999999998</v>
      </c>
    </row>
    <row r="53" spans="2:29" x14ac:dyDescent="0.2">
      <c r="B53" s="5" t="s">
        <v>79</v>
      </c>
      <c r="C53" s="145">
        <v>0.17100000000000001</v>
      </c>
      <c r="D53" s="60">
        <f>M53-C53</f>
        <v>-4.5000000000000012E-2</v>
      </c>
      <c r="E53" s="145">
        <v>0.42699999999999999</v>
      </c>
      <c r="F53" s="60">
        <f>N53-E53</f>
        <v>-0.14100000000000001</v>
      </c>
      <c r="G53" s="145">
        <v>-0.311</v>
      </c>
      <c r="H53" s="60">
        <f>O53-G53</f>
        <v>2.0000000000000018E-2</v>
      </c>
      <c r="I53" s="145">
        <v>-1.4E-2</v>
      </c>
      <c r="J53" s="150">
        <f>P53-I53</f>
        <v>0.111</v>
      </c>
      <c r="K53" s="145">
        <v>-5.2999999999999999E-2</v>
      </c>
      <c r="M53" s="145">
        <v>0.126</v>
      </c>
      <c r="N53" s="145">
        <v>0.28599999999999998</v>
      </c>
      <c r="O53" s="145">
        <v>-0.29099999999999998</v>
      </c>
      <c r="P53" s="145">
        <v>9.7000000000000003E-2</v>
      </c>
      <c r="R53" s="150">
        <f t="shared" si="33"/>
        <v>0.38200000000000001</v>
      </c>
      <c r="S53" s="150">
        <f t="shared" si="32"/>
        <v>-0.45200000000000001</v>
      </c>
      <c r="T53" s="150">
        <f t="shared" si="32"/>
        <v>6.0000000000000175E-3</v>
      </c>
      <c r="U53" s="150">
        <f t="shared" si="32"/>
        <v>5.8000000000000003E-2</v>
      </c>
    </row>
    <row r="54" spans="2:29" x14ac:dyDescent="0.2">
      <c r="B54" s="52" t="s">
        <v>4</v>
      </c>
      <c r="C54" s="84">
        <f t="shared" ref="C54:K54" si="34">+SUM(C50:C53)</f>
        <v>0.85500000000000065</v>
      </c>
      <c r="D54" s="84">
        <f t="shared" si="34"/>
        <v>3.2750000000000044</v>
      </c>
      <c r="E54" s="84">
        <f t="shared" si="34"/>
        <v>3.1890000000000005</v>
      </c>
      <c r="F54" s="84">
        <f t="shared" si="34"/>
        <v>3.4809999999999954</v>
      </c>
      <c r="G54" s="84">
        <f t="shared" si="34"/>
        <v>4.2819999999999965</v>
      </c>
      <c r="H54" s="84">
        <f t="shared" si="34"/>
        <v>5.4640000000000004</v>
      </c>
      <c r="I54" s="84">
        <f t="shared" si="34"/>
        <v>5.2529999999999992</v>
      </c>
      <c r="J54" s="84">
        <f t="shared" si="34"/>
        <v>6.3350000000000346</v>
      </c>
      <c r="K54" s="84">
        <f t="shared" si="34"/>
        <v>8.1739999999999835</v>
      </c>
      <c r="L54" s="159"/>
      <c r="M54" s="84">
        <f>+SUM(M50:M53)</f>
        <v>4.1299999999999981</v>
      </c>
      <c r="N54" s="84">
        <f>+SUM(N50:N53)</f>
        <v>6.6700000000000008</v>
      </c>
      <c r="O54" s="84">
        <f>+SUM(O50:O53)</f>
        <v>9.7460000000000004</v>
      </c>
      <c r="P54" s="84">
        <f t="shared" ref="P54" si="35">+SUM(P50:P53)</f>
        <v>11.587999999999999</v>
      </c>
      <c r="R54" s="84">
        <f>+SUM(R50:R53)</f>
        <v>6.464000000000004</v>
      </c>
      <c r="S54" s="84">
        <f>+SUM(S50:S53)</f>
        <v>7.7629999999999928</v>
      </c>
      <c r="T54" s="84">
        <f>+SUM(T50:T53)</f>
        <v>10.716999999999999</v>
      </c>
      <c r="U54" s="84">
        <f>+SUM(U50:U53)</f>
        <v>14.509000000000018</v>
      </c>
      <c r="W54" s="55"/>
      <c r="X54" s="129"/>
      <c r="Y54" s="129"/>
      <c r="Z54" s="129"/>
      <c r="AB54" s="129"/>
      <c r="AC54" s="129"/>
    </row>
    <row r="55" spans="2:29" x14ac:dyDescent="0.2">
      <c r="B55" s="5" t="s">
        <v>71</v>
      </c>
      <c r="C55" s="145">
        <v>0.36499999999999999</v>
      </c>
      <c r="D55" s="60">
        <f>M55-C55</f>
        <v>0.12</v>
      </c>
      <c r="E55" s="145">
        <v>0.14699999999999999</v>
      </c>
      <c r="F55" s="60">
        <f>N55-E55</f>
        <v>0.23300000000000001</v>
      </c>
      <c r="G55" s="145">
        <v>0.24</v>
      </c>
      <c r="H55" s="60">
        <f>O55-G55</f>
        <v>0.23299999999999998</v>
      </c>
      <c r="I55" s="145">
        <v>0.24399999999999999</v>
      </c>
      <c r="J55" s="150">
        <f>P55-I55</f>
        <v>0.82400000000000007</v>
      </c>
      <c r="K55" s="145">
        <v>8.5999999999999993E-2</v>
      </c>
      <c r="M55" s="145">
        <v>0.48499999999999999</v>
      </c>
      <c r="N55" s="145">
        <v>0.38</v>
      </c>
      <c r="O55" s="145">
        <v>0.47299999999999998</v>
      </c>
      <c r="P55" s="145">
        <v>1.0680000000000001</v>
      </c>
      <c r="R55" s="150">
        <f>SUMIFS($C55:$K55,$C$6:$K$6,R$10)</f>
        <v>0.26700000000000002</v>
      </c>
      <c r="S55" s="150">
        <f t="shared" si="33"/>
        <v>0.47299999999999998</v>
      </c>
      <c r="T55" s="150">
        <f t="shared" si="33"/>
        <v>0.47699999999999998</v>
      </c>
      <c r="U55" s="150">
        <f t="shared" si="33"/>
        <v>0.91</v>
      </c>
      <c r="V55" s="167"/>
      <c r="W55" s="129"/>
      <c r="X55" s="129"/>
      <c r="Y55" s="129"/>
      <c r="Z55" s="129"/>
      <c r="AB55" s="129"/>
    </row>
    <row r="56" spans="2:29" x14ac:dyDescent="0.2">
      <c r="B56" s="5" t="s">
        <v>80</v>
      </c>
      <c r="C56" s="145">
        <v>0.222</v>
      </c>
      <c r="D56" s="60">
        <f>M56-C56</f>
        <v>0.18699999999999997</v>
      </c>
      <c r="E56" s="145">
        <v>0.108</v>
      </c>
      <c r="F56" s="60">
        <f>N56-E56</f>
        <v>0.91200000000000003</v>
      </c>
      <c r="G56" s="145">
        <v>1.0880000000000001</v>
      </c>
      <c r="H56" s="60">
        <f>O56-G56</f>
        <v>1.5350000000000001</v>
      </c>
      <c r="I56" s="145">
        <v>1.962</v>
      </c>
      <c r="J56" s="150">
        <f>P56-I56</f>
        <v>1.1500000000000001</v>
      </c>
      <c r="K56" s="145">
        <v>1.323</v>
      </c>
      <c r="M56" s="145">
        <v>0.40899999999999997</v>
      </c>
      <c r="N56" s="145">
        <v>1.02</v>
      </c>
      <c r="O56" s="145">
        <v>2.6230000000000002</v>
      </c>
      <c r="P56" s="145">
        <v>3.1120000000000001</v>
      </c>
      <c r="R56" s="150">
        <f>SUMIFS($C56:$K56,$C$6:$K$6,R$10)</f>
        <v>0.29499999999999998</v>
      </c>
      <c r="S56" s="150">
        <f t="shared" si="33"/>
        <v>2</v>
      </c>
      <c r="T56" s="150">
        <f t="shared" si="33"/>
        <v>3.4969999999999999</v>
      </c>
      <c r="U56" s="150">
        <f t="shared" si="33"/>
        <v>2.4729999999999999</v>
      </c>
      <c r="V56" s="167"/>
      <c r="W56" s="129"/>
      <c r="X56" s="129"/>
      <c r="Y56" s="129"/>
      <c r="Z56" s="129"/>
      <c r="AB56" s="129"/>
    </row>
    <row r="57" spans="2:29" x14ac:dyDescent="0.2">
      <c r="B57" s="5" t="s">
        <v>73</v>
      </c>
      <c r="C57" s="150">
        <f>C41</f>
        <v>0</v>
      </c>
      <c r="D57" s="150">
        <f t="shared" ref="D57:K57" si="36">D41</f>
        <v>0</v>
      </c>
      <c r="E57" s="150">
        <f t="shared" si="36"/>
        <v>0</v>
      </c>
      <c r="F57" s="150">
        <f t="shared" si="36"/>
        <v>0</v>
      </c>
      <c r="G57" s="150">
        <f t="shared" si="36"/>
        <v>0</v>
      </c>
      <c r="H57" s="150">
        <f t="shared" si="36"/>
        <v>0</v>
      </c>
      <c r="I57" s="150">
        <f t="shared" si="36"/>
        <v>0</v>
      </c>
      <c r="J57" s="150">
        <f t="shared" si="36"/>
        <v>0</v>
      </c>
      <c r="K57" s="150">
        <f t="shared" si="36"/>
        <v>0.14699999999999999</v>
      </c>
      <c r="L57" s="145"/>
      <c r="M57" s="145">
        <f t="shared" ref="M57:R57" si="37">M41</f>
        <v>0</v>
      </c>
      <c r="N57" s="145">
        <f t="shared" si="37"/>
        <v>0</v>
      </c>
      <c r="O57" s="145">
        <f t="shared" si="37"/>
        <v>0</v>
      </c>
      <c r="P57" s="145">
        <f t="shared" si="37"/>
        <v>0</v>
      </c>
      <c r="R57" s="145">
        <f t="shared" si="37"/>
        <v>0</v>
      </c>
      <c r="S57" s="145">
        <f t="shared" ref="S57:U57" si="38">S41</f>
        <v>0</v>
      </c>
      <c r="T57" s="145">
        <f t="shared" si="38"/>
        <v>0</v>
      </c>
      <c r="U57" s="145">
        <f t="shared" si="38"/>
        <v>0.14699999999999999</v>
      </c>
      <c r="V57" s="167"/>
      <c r="W57" s="154"/>
      <c r="X57" s="154"/>
      <c r="Y57" s="154"/>
      <c r="Z57" s="154"/>
      <c r="AA57" s="154"/>
      <c r="AB57" s="129"/>
    </row>
    <row r="58" spans="2:29" x14ac:dyDescent="0.2">
      <c r="B58" s="163" t="s">
        <v>116</v>
      </c>
      <c r="C58" s="145">
        <f>C44</f>
        <v>0</v>
      </c>
      <c r="D58" s="145">
        <f t="shared" ref="D58:K58" si="39">D44</f>
        <v>0</v>
      </c>
      <c r="E58" s="145">
        <f t="shared" si="39"/>
        <v>-0.315</v>
      </c>
      <c r="F58" s="145">
        <f t="shared" si="39"/>
        <v>6.0000000000000053E-3</v>
      </c>
      <c r="G58" s="145">
        <f t="shared" si="39"/>
        <v>0</v>
      </c>
      <c r="H58" s="145">
        <f t="shared" si="39"/>
        <v>0</v>
      </c>
      <c r="I58" s="145">
        <f t="shared" si="39"/>
        <v>0</v>
      </c>
      <c r="J58" s="145">
        <f t="shared" si="39"/>
        <v>0</v>
      </c>
      <c r="K58" s="145">
        <f t="shared" si="39"/>
        <v>0</v>
      </c>
      <c r="M58" s="145">
        <f>M44</f>
        <v>0</v>
      </c>
      <c r="N58" s="145">
        <f t="shared" ref="N58:U58" si="40">N44</f>
        <v>-0.309</v>
      </c>
      <c r="O58" s="145">
        <f t="shared" si="40"/>
        <v>0</v>
      </c>
      <c r="P58" s="145">
        <f t="shared" si="40"/>
        <v>0</v>
      </c>
      <c r="Q58" s="145"/>
      <c r="R58" s="145">
        <f t="shared" si="40"/>
        <v>-0.315</v>
      </c>
      <c r="S58" s="145">
        <f t="shared" si="40"/>
        <v>6.0000000000000053E-3</v>
      </c>
      <c r="T58" s="145">
        <f t="shared" si="40"/>
        <v>0</v>
      </c>
      <c r="U58" s="145">
        <f t="shared" si="40"/>
        <v>0</v>
      </c>
      <c r="V58" s="167"/>
      <c r="W58" s="129"/>
      <c r="X58" s="129"/>
      <c r="Y58" s="129"/>
      <c r="Z58" s="129"/>
      <c r="AB58" s="129"/>
    </row>
    <row r="59" spans="2:29" s="14" customFormat="1" ht="15.75" x14ac:dyDescent="0.2">
      <c r="B59" s="52" t="s">
        <v>266</v>
      </c>
      <c r="C59" s="84">
        <f>SUM(C54:C58)</f>
        <v>1.4420000000000006</v>
      </c>
      <c r="D59" s="84">
        <f t="shared" ref="D59:M59" si="41">SUM(D54:D58)</f>
        <v>3.5820000000000043</v>
      </c>
      <c r="E59" s="84">
        <f t="shared" si="41"/>
        <v>3.1290000000000004</v>
      </c>
      <c r="F59" s="84">
        <f t="shared" si="41"/>
        <v>4.6319999999999961</v>
      </c>
      <c r="G59" s="84">
        <f t="shared" si="41"/>
        <v>5.6099999999999968</v>
      </c>
      <c r="H59" s="84">
        <f t="shared" si="41"/>
        <v>7.2320000000000002</v>
      </c>
      <c r="I59" s="84">
        <f t="shared" si="41"/>
        <v>7.4589999999999987</v>
      </c>
      <c r="J59" s="84">
        <f t="shared" si="41"/>
        <v>8.3090000000000348</v>
      </c>
      <c r="K59" s="84">
        <f t="shared" si="41"/>
        <v>9.7299999999999844</v>
      </c>
      <c r="L59" s="159"/>
      <c r="M59" s="84">
        <f t="shared" si="41"/>
        <v>5.0239999999999982</v>
      </c>
      <c r="N59" s="84">
        <f t="shared" ref="N59" si="42">SUM(N54:N58)</f>
        <v>7.7610000000000001</v>
      </c>
      <c r="O59" s="84">
        <f t="shared" ref="O59" si="43">SUM(O54:O58)</f>
        <v>12.842000000000002</v>
      </c>
      <c r="P59" s="84">
        <f t="shared" ref="P59" si="44">SUM(P54:P58)</f>
        <v>15.767999999999999</v>
      </c>
      <c r="Q59" s="159"/>
      <c r="R59" s="84">
        <f t="shared" ref="R59" si="45">SUM(R54:R58)</f>
        <v>6.7110000000000039</v>
      </c>
      <c r="S59" s="84">
        <f t="shared" ref="S59" si="46">SUM(S54:S58)</f>
        <v>10.241999999999994</v>
      </c>
      <c r="T59" s="84">
        <f t="shared" ref="T59" si="47">SUM(T54:T58)</f>
        <v>14.690999999999999</v>
      </c>
      <c r="U59" s="84">
        <f t="shared" ref="U59" si="48">SUM(U54:U58)</f>
        <v>18.039000000000016</v>
      </c>
      <c r="V59" s="168"/>
      <c r="W59" s="154"/>
      <c r="X59" s="55"/>
      <c r="Y59" s="55"/>
      <c r="Z59" s="55"/>
      <c r="AA59" s="55"/>
      <c r="AB59" s="55"/>
    </row>
    <row r="60" spans="2:29" x14ac:dyDescent="0.2">
      <c r="M60" s="5"/>
      <c r="N60" s="5"/>
      <c r="R60" s="5"/>
      <c r="V60" s="167"/>
      <c r="W60" s="129"/>
      <c r="X60" s="129"/>
      <c r="Y60" s="129"/>
      <c r="Z60" s="129"/>
      <c r="AB60" s="129"/>
    </row>
    <row r="61" spans="2:29" ht="15.75" x14ac:dyDescent="0.2">
      <c r="B61" s="52" t="s">
        <v>265</v>
      </c>
      <c r="C61" s="84">
        <f t="shared" ref="C61:K61" si="49">C46</f>
        <v>1.4420000000000006</v>
      </c>
      <c r="D61" s="84">
        <f t="shared" si="49"/>
        <v>3.5820000000000043</v>
      </c>
      <c r="E61" s="84">
        <f t="shared" si="49"/>
        <v>3.1290000000000004</v>
      </c>
      <c r="F61" s="84">
        <f t="shared" si="49"/>
        <v>4.6319999999999952</v>
      </c>
      <c r="G61" s="84">
        <f t="shared" si="49"/>
        <v>5.6099999999999968</v>
      </c>
      <c r="H61" s="84">
        <f t="shared" si="49"/>
        <v>7.2320000000000011</v>
      </c>
      <c r="I61" s="84">
        <f t="shared" si="49"/>
        <v>6.6</v>
      </c>
      <c r="J61" s="84">
        <f t="shared" si="49"/>
        <v>7.1550000000000349</v>
      </c>
      <c r="K61" s="84">
        <f t="shared" si="49"/>
        <v>8.837999999999985</v>
      </c>
      <c r="M61" s="84">
        <f>M46</f>
        <v>5.0239999999999974</v>
      </c>
      <c r="N61" s="84">
        <f>N46</f>
        <v>7.761000000000001</v>
      </c>
      <c r="O61" s="84">
        <f>O46</f>
        <v>12.842000000000002</v>
      </c>
      <c r="P61" s="84">
        <f>P46</f>
        <v>13.755000000000001</v>
      </c>
      <c r="R61" s="84">
        <f>R46</f>
        <v>6.7110000000000047</v>
      </c>
      <c r="S61" s="84">
        <f>S46</f>
        <v>10.241999999999992</v>
      </c>
      <c r="T61" s="84">
        <f>T46</f>
        <v>13.832000000000001</v>
      </c>
      <c r="U61" s="84">
        <f>U46</f>
        <v>15.99300000000002</v>
      </c>
      <c r="V61" s="167"/>
      <c r="W61" s="129"/>
      <c r="X61" s="129"/>
      <c r="Y61" s="129"/>
      <c r="Z61" s="129"/>
      <c r="AB61" s="129"/>
    </row>
    <row r="62" spans="2:29" x14ac:dyDescent="0.2">
      <c r="B62" s="5" t="s">
        <v>105</v>
      </c>
      <c r="C62" s="60">
        <v>0</v>
      </c>
      <c r="D62" s="60">
        <f>-D40</f>
        <v>0</v>
      </c>
      <c r="E62" s="60">
        <f>-E40</f>
        <v>0</v>
      </c>
      <c r="F62" s="60">
        <f>-F40</f>
        <v>0</v>
      </c>
      <c r="G62" s="60">
        <f>-G40</f>
        <v>0</v>
      </c>
      <c r="H62" s="60">
        <f t="shared" ref="H62:U62" si="50">-H40</f>
        <v>0</v>
      </c>
      <c r="I62" s="60">
        <f t="shared" si="50"/>
        <v>0.85899999999999999</v>
      </c>
      <c r="J62" s="60">
        <f t="shared" si="50"/>
        <v>1.1539999999999999</v>
      </c>
      <c r="K62" s="60">
        <f t="shared" si="50"/>
        <v>0.89200000000000002</v>
      </c>
      <c r="M62" s="60">
        <f>-M40</f>
        <v>0</v>
      </c>
      <c r="N62" s="60">
        <f>-N40</f>
        <v>0</v>
      </c>
      <c r="O62" s="60">
        <f t="shared" si="50"/>
        <v>0</v>
      </c>
      <c r="P62" s="60">
        <f t="shared" si="50"/>
        <v>2.0129999999999999</v>
      </c>
      <c r="R62" s="60">
        <f>-R40</f>
        <v>0</v>
      </c>
      <c r="S62" s="60">
        <f t="shared" ref="S62" si="51">-S40</f>
        <v>0</v>
      </c>
      <c r="T62" s="60">
        <f t="shared" si="50"/>
        <v>0.85899999999999999</v>
      </c>
      <c r="U62" s="60">
        <f t="shared" si="50"/>
        <v>2.0459999999999998</v>
      </c>
      <c r="V62" s="167"/>
      <c r="W62" s="129"/>
      <c r="X62" s="129"/>
      <c r="Y62" s="129"/>
      <c r="Z62" s="129"/>
      <c r="AB62" s="129"/>
    </row>
    <row r="63" spans="2:29" ht="15.75" x14ac:dyDescent="0.2">
      <c r="B63" s="52" t="s">
        <v>266</v>
      </c>
      <c r="C63" s="84">
        <f t="shared" ref="C63:K63" si="52">SUM(C61:C62)</f>
        <v>1.4420000000000006</v>
      </c>
      <c r="D63" s="84">
        <f t="shared" si="52"/>
        <v>3.5820000000000043</v>
      </c>
      <c r="E63" s="84">
        <f t="shared" si="52"/>
        <v>3.1290000000000004</v>
      </c>
      <c r="F63" s="84">
        <f t="shared" si="52"/>
        <v>4.6319999999999952</v>
      </c>
      <c r="G63" s="84">
        <f t="shared" si="52"/>
        <v>5.6099999999999968</v>
      </c>
      <c r="H63" s="84">
        <f t="shared" si="52"/>
        <v>7.2320000000000011</v>
      </c>
      <c r="I63" s="84">
        <f t="shared" si="52"/>
        <v>7.4589999999999996</v>
      </c>
      <c r="J63" s="84">
        <f t="shared" si="52"/>
        <v>8.3090000000000348</v>
      </c>
      <c r="K63" s="84">
        <f t="shared" si="52"/>
        <v>9.7299999999999844</v>
      </c>
      <c r="M63" s="84">
        <f>SUM(M61:M62)</f>
        <v>5.0239999999999974</v>
      </c>
      <c r="N63" s="84">
        <f>SUM(N61:N62)</f>
        <v>7.761000000000001</v>
      </c>
      <c r="O63" s="84">
        <f>SUM(O61:O62)</f>
        <v>12.842000000000002</v>
      </c>
      <c r="P63" s="84">
        <f>SUM(P61:P62)</f>
        <v>15.768000000000001</v>
      </c>
      <c r="R63" s="84">
        <f>SUM(R61:R62)</f>
        <v>6.7110000000000047</v>
      </c>
      <c r="S63" s="84">
        <f>SUM(S61:S62)</f>
        <v>10.241999999999992</v>
      </c>
      <c r="T63" s="84">
        <f>SUM(T61:T62)</f>
        <v>14.691000000000001</v>
      </c>
      <c r="U63" s="84">
        <f>SUM(U61:U62)</f>
        <v>18.039000000000019</v>
      </c>
      <c r="W63" s="55"/>
      <c r="X63" s="129"/>
      <c r="Y63" s="129"/>
      <c r="Z63" s="129"/>
    </row>
    <row r="64" spans="2:29" x14ac:dyDescent="0.2">
      <c r="G64" s="60"/>
      <c r="H64" s="60"/>
      <c r="I64" s="60"/>
      <c r="J64" s="60"/>
      <c r="K64" s="60"/>
      <c r="R64" s="5"/>
    </row>
    <row r="65" spans="2:22" ht="16.5" x14ac:dyDescent="0.35">
      <c r="B65" s="137" t="s">
        <v>111</v>
      </c>
      <c r="C65" s="138" t="s">
        <v>57</v>
      </c>
      <c r="D65" s="138"/>
      <c r="E65" s="138"/>
      <c r="F65" s="138"/>
      <c r="G65" s="138"/>
      <c r="H65" s="138"/>
      <c r="I65" s="138"/>
      <c r="J65" s="138"/>
      <c r="K65" s="138"/>
      <c r="L65" s="139"/>
      <c r="M65" s="138" t="s">
        <v>55</v>
      </c>
      <c r="N65" s="138"/>
      <c r="O65" s="138"/>
      <c r="P65" s="138"/>
      <c r="R65" s="138" t="s">
        <v>54</v>
      </c>
      <c r="S65" s="138"/>
      <c r="T65" s="138"/>
      <c r="U65" s="138"/>
    </row>
    <row r="66" spans="2:22" x14ac:dyDescent="0.2">
      <c r="B66" s="137" t="s">
        <v>58</v>
      </c>
      <c r="C66" s="140">
        <v>42735</v>
      </c>
      <c r="D66" s="140">
        <f>EOMONTH(C66,6)</f>
        <v>42916</v>
      </c>
      <c r="E66" s="140">
        <f t="shared" ref="E66:F66" si="53">EOMONTH(D66,6)</f>
        <v>43100</v>
      </c>
      <c r="F66" s="140">
        <f t="shared" si="53"/>
        <v>43281</v>
      </c>
      <c r="G66" s="140">
        <v>43465</v>
      </c>
      <c r="H66" s="140">
        <f>EOMONTH(G66,6)</f>
        <v>43646</v>
      </c>
      <c r="I66" s="140">
        <f>EOMONTH(H66,6)</f>
        <v>43830</v>
      </c>
      <c r="J66" s="140">
        <f t="shared" ref="J66" si="54">EOMONTH(I66,6)</f>
        <v>44012</v>
      </c>
      <c r="K66" s="140">
        <f t="shared" ref="K66" si="55">EOMONTH(J66,6)</f>
        <v>44196</v>
      </c>
      <c r="L66" s="141"/>
      <c r="M66" s="142">
        <v>2017</v>
      </c>
      <c r="N66" s="142">
        <f>M66+1</f>
        <v>2018</v>
      </c>
      <c r="O66" s="142">
        <v>2019</v>
      </c>
      <c r="P66" s="142">
        <f>O66+1</f>
        <v>2020</v>
      </c>
      <c r="R66" s="142">
        <v>2017</v>
      </c>
      <c r="S66" s="142">
        <v>2018</v>
      </c>
      <c r="T66" s="142">
        <v>2019</v>
      </c>
      <c r="U66" s="142">
        <f>T66+1</f>
        <v>2020</v>
      </c>
    </row>
    <row r="67" spans="2:22" x14ac:dyDescent="0.2">
      <c r="B67" s="5" t="s">
        <v>110</v>
      </c>
      <c r="C67" s="60">
        <v>11</v>
      </c>
      <c r="D67" s="60">
        <f>M67-C67</f>
        <v>12.829999999999998</v>
      </c>
      <c r="E67" s="60">
        <v>13.182</v>
      </c>
      <c r="F67" s="60">
        <f>N67-E67</f>
        <v>15.520000000000001</v>
      </c>
      <c r="G67" s="60">
        <v>17.201999999999998</v>
      </c>
      <c r="H67" s="60">
        <v>21.502999999999986</v>
      </c>
      <c r="I67" s="60">
        <v>20.306999999999988</v>
      </c>
      <c r="J67" s="60">
        <v>22.057000000000016</v>
      </c>
      <c r="K67" s="60">
        <v>21.628999999999991</v>
      </c>
      <c r="L67" s="147"/>
      <c r="M67" s="60">
        <v>23.83</v>
      </c>
      <c r="N67" s="60">
        <v>28.702000000000002</v>
      </c>
      <c r="O67" s="60">
        <v>38.704999999999984</v>
      </c>
      <c r="P67" s="60">
        <v>42.363999999999976</v>
      </c>
      <c r="Q67" s="147"/>
      <c r="R67" s="150">
        <f>SUMIFS($C67:$K67,$C$6:$K$6,R$10)</f>
        <v>26.012</v>
      </c>
      <c r="S67" s="150">
        <f t="shared" ref="S67:U68" si="56">SUMIFS($C67:$K67,$C$6:$K$6,S$10)</f>
        <v>32.722000000000001</v>
      </c>
      <c r="T67" s="150">
        <f t="shared" si="56"/>
        <v>41.809999999999974</v>
      </c>
      <c r="U67" s="150">
        <f t="shared" si="56"/>
        <v>43.686000000000007</v>
      </c>
    </row>
    <row r="68" spans="2:22" x14ac:dyDescent="0.2">
      <c r="B68" s="149" t="s">
        <v>112</v>
      </c>
      <c r="C68" s="161">
        <v>2.4350000000000001</v>
      </c>
      <c r="D68" s="161">
        <f>M68-C68</f>
        <v>2.7049999999999996</v>
      </c>
      <c r="E68" s="161">
        <v>3.327</v>
      </c>
      <c r="F68" s="161">
        <f>N68-E68</f>
        <v>3.5949999999999998</v>
      </c>
      <c r="G68" s="161">
        <v>4.282</v>
      </c>
      <c r="H68" s="161">
        <v>5.3689999999999998</v>
      </c>
      <c r="I68" s="161">
        <v>6.3289999999999997</v>
      </c>
      <c r="J68" s="161">
        <v>7.1350000000000007</v>
      </c>
      <c r="K68" s="161">
        <v>8.891</v>
      </c>
      <c r="L68" s="147"/>
      <c r="M68" s="161">
        <v>5.14</v>
      </c>
      <c r="N68" s="161">
        <v>6.9219999999999997</v>
      </c>
      <c r="O68" s="161">
        <v>9.6509999999999998</v>
      </c>
      <c r="P68" s="161">
        <v>13.464</v>
      </c>
      <c r="Q68" s="147"/>
      <c r="R68" s="162">
        <f>SUMIFS($C68:$K68,$C$6:$K$6,R$10)</f>
        <v>6.032</v>
      </c>
      <c r="S68" s="162">
        <f t="shared" si="56"/>
        <v>7.8769999999999998</v>
      </c>
      <c r="T68" s="162">
        <f t="shared" si="56"/>
        <v>11.698</v>
      </c>
      <c r="U68" s="162">
        <f t="shared" si="56"/>
        <v>16.026</v>
      </c>
    </row>
    <row r="69" spans="2:22" x14ac:dyDescent="0.2">
      <c r="B69" s="14" t="s">
        <v>114</v>
      </c>
      <c r="C69" s="83">
        <f>SUM(C67:C68)</f>
        <v>13.435</v>
      </c>
      <c r="D69" s="83">
        <f>SUM(D67:D68)</f>
        <v>15.534999999999998</v>
      </c>
      <c r="E69" s="83">
        <f>SUM(E67:E68)</f>
        <v>16.509</v>
      </c>
      <c r="F69" s="83">
        <f>SUM(F67:F68)</f>
        <v>19.115000000000002</v>
      </c>
      <c r="G69" s="83">
        <f>SUM(G67:G68)</f>
        <v>21.483999999999998</v>
      </c>
      <c r="H69" s="83">
        <f t="shared" ref="H69:M69" si="57">SUM(H67:H68)</f>
        <v>26.871999999999986</v>
      </c>
      <c r="I69" s="83">
        <f t="shared" si="57"/>
        <v>26.635999999999989</v>
      </c>
      <c r="J69" s="83">
        <f t="shared" si="57"/>
        <v>29.192000000000018</v>
      </c>
      <c r="K69" s="83">
        <f t="shared" si="57"/>
        <v>30.519999999999989</v>
      </c>
      <c r="L69" s="147"/>
      <c r="M69" s="83">
        <f t="shared" si="57"/>
        <v>28.97</v>
      </c>
      <c r="N69" s="83">
        <f t="shared" ref="N69" si="58">SUM(N67:N68)</f>
        <v>35.624000000000002</v>
      </c>
      <c r="O69" s="83">
        <f t="shared" ref="O69" si="59">SUM(O67:O68)</f>
        <v>48.35599999999998</v>
      </c>
      <c r="P69" s="83">
        <f t="shared" ref="P69:U69" si="60">SUM(P67:P68)</f>
        <v>55.827999999999975</v>
      </c>
      <c r="Q69" s="147"/>
      <c r="R69" s="83">
        <f t="shared" si="60"/>
        <v>32.043999999999997</v>
      </c>
      <c r="S69" s="83">
        <f t="shared" si="60"/>
        <v>40.599000000000004</v>
      </c>
      <c r="T69" s="83">
        <f t="shared" si="60"/>
        <v>53.507999999999974</v>
      </c>
      <c r="U69" s="83">
        <f t="shared" si="60"/>
        <v>59.712000000000003</v>
      </c>
    </row>
    <row r="70" spans="2:22" x14ac:dyDescent="0.2">
      <c r="B70" s="14"/>
    </row>
    <row r="71" spans="2:22" ht="16.5" x14ac:dyDescent="0.35">
      <c r="B71" s="137" t="s">
        <v>117</v>
      </c>
      <c r="C71" s="138" t="s">
        <v>57</v>
      </c>
      <c r="D71" s="138"/>
      <c r="E71" s="138"/>
      <c r="F71" s="138"/>
      <c r="G71" s="138"/>
      <c r="H71" s="138"/>
      <c r="I71" s="138"/>
      <c r="J71" s="138"/>
      <c r="K71" s="138"/>
      <c r="L71" s="139"/>
      <c r="M71" s="138" t="s">
        <v>55</v>
      </c>
      <c r="N71" s="138"/>
      <c r="O71" s="138"/>
      <c r="P71" s="138"/>
      <c r="R71" s="138" t="s">
        <v>54</v>
      </c>
      <c r="S71" s="138"/>
      <c r="T71" s="138"/>
      <c r="U71" s="138"/>
    </row>
    <row r="72" spans="2:22" x14ac:dyDescent="0.2">
      <c r="B72" s="137"/>
      <c r="C72" s="140">
        <v>42735</v>
      </c>
      <c r="D72" s="140">
        <f>EOMONTH(C72,6)</f>
        <v>42916</v>
      </c>
      <c r="E72" s="140">
        <f t="shared" ref="E72" si="61">EOMONTH(D72,6)</f>
        <v>43100</v>
      </c>
      <c r="F72" s="140">
        <f t="shared" ref="F72" si="62">EOMONTH(E72,6)</f>
        <v>43281</v>
      </c>
      <c r="G72" s="140">
        <v>43465</v>
      </c>
      <c r="H72" s="140">
        <f>EOMONTH(G72,6)</f>
        <v>43646</v>
      </c>
      <c r="I72" s="140">
        <f>EOMONTH(H72,6)</f>
        <v>43830</v>
      </c>
      <c r="J72" s="140">
        <f t="shared" ref="J72" si="63">EOMONTH(I72,6)</f>
        <v>44012</v>
      </c>
      <c r="K72" s="140">
        <f t="shared" ref="K72" si="64">EOMONTH(J72,6)</f>
        <v>44196</v>
      </c>
      <c r="L72" s="141"/>
      <c r="M72" s="142">
        <v>2017</v>
      </c>
      <c r="N72" s="142">
        <f>M72+1</f>
        <v>2018</v>
      </c>
      <c r="O72" s="142">
        <v>2019</v>
      </c>
      <c r="P72" s="142">
        <f>O72+1</f>
        <v>2020</v>
      </c>
      <c r="R72" s="142">
        <v>2017</v>
      </c>
      <c r="S72" s="142">
        <v>2018</v>
      </c>
      <c r="T72" s="142">
        <v>2019</v>
      </c>
      <c r="U72" s="142">
        <f>T72+1</f>
        <v>2020</v>
      </c>
      <c r="V72" s="131"/>
    </row>
    <row r="73" spans="2:22" x14ac:dyDescent="0.2">
      <c r="B73" s="5" t="s">
        <v>106</v>
      </c>
      <c r="C73" s="169" t="str">
        <f>+IFERROR(C13/C11,"-")</f>
        <v>-</v>
      </c>
      <c r="D73" s="169" t="str">
        <f t="shared" ref="D73:K73" si="65">+IFERROR(D13/D11,"-")</f>
        <v>-</v>
      </c>
      <c r="E73" s="169">
        <f t="shared" si="65"/>
        <v>0.18693525375365175</v>
      </c>
      <c r="F73" s="169">
        <f t="shared" si="65"/>
        <v>0.17651024064121737</v>
      </c>
      <c r="G73" s="169">
        <f t="shared" si="65"/>
        <v>0.18728805432783252</v>
      </c>
      <c r="H73" s="169">
        <f t="shared" si="65"/>
        <v>0.19497047001291484</v>
      </c>
      <c r="I73" s="169">
        <f t="shared" si="65"/>
        <v>0.17444609631342137</v>
      </c>
      <c r="J73" s="169">
        <f t="shared" si="65"/>
        <v>0.16921721387497698</v>
      </c>
      <c r="K73" s="169">
        <f t="shared" si="65"/>
        <v>0.16997956012497834</v>
      </c>
      <c r="M73" s="169">
        <f t="shared" ref="M73:P73" si="66">+IFERROR(M13/M11,"-")</f>
        <v>0.18455755876919155</v>
      </c>
      <c r="N73" s="169">
        <f t="shared" si="66"/>
        <v>0.18119303385416669</v>
      </c>
      <c r="O73" s="169">
        <f t="shared" si="66"/>
        <v>0.19148085231075052</v>
      </c>
      <c r="P73" s="169">
        <f t="shared" si="66"/>
        <v>0.17167228883060015</v>
      </c>
      <c r="R73" s="169">
        <f t="shared" ref="R73" si="67">+IFERROR(R13/R11,"-")</f>
        <v>0.36457413320651316</v>
      </c>
      <c r="S73" s="169">
        <f t="shared" ref="S73:U73" si="68">+IFERROR(S13/S11,"-")</f>
        <v>0.1820542140310755</v>
      </c>
      <c r="T73" s="169">
        <f t="shared" si="68"/>
        <v>0.18418326076106226</v>
      </c>
      <c r="U73" s="169">
        <f t="shared" si="68"/>
        <v>0.1696060080156109</v>
      </c>
    </row>
    <row r="74" spans="2:22" x14ac:dyDescent="0.2">
      <c r="B74" s="5" t="s">
        <v>107</v>
      </c>
      <c r="C74" s="169" t="str">
        <f>IFERROR(+C15/C11,"-")</f>
        <v>-</v>
      </c>
      <c r="D74" s="169" t="str">
        <f t="shared" ref="D74:K74" si="69">IFERROR(+D15/D11,"-")</f>
        <v>-</v>
      </c>
      <c r="E74" s="169">
        <f t="shared" si="69"/>
        <v>0.17823901080236429</v>
      </c>
      <c r="F74" s="169">
        <f t="shared" si="69"/>
        <v>0.16926145492825082</v>
      </c>
      <c r="G74" s="169">
        <f t="shared" si="69"/>
        <v>0.17879715110146363</v>
      </c>
      <c r="H74" s="169">
        <f t="shared" si="69"/>
        <v>0.18407267133922484</v>
      </c>
      <c r="I74" s="169">
        <f t="shared" si="69"/>
        <v>0.1638886887726031</v>
      </c>
      <c r="J74" s="169">
        <f t="shared" si="69"/>
        <v>0.15857447597848284</v>
      </c>
      <c r="K74" s="169">
        <f t="shared" si="69"/>
        <v>0.15445750789469279</v>
      </c>
      <c r="M74" s="169">
        <f t="shared" ref="M74:P74" si="70">IFERROR(+M15/M11,"-")</f>
        <v>0.17958845639294133</v>
      </c>
      <c r="N74" s="169">
        <f t="shared" si="70"/>
        <v>0.17329406738281253</v>
      </c>
      <c r="O74" s="169">
        <f t="shared" si="70"/>
        <v>0.1816763484162717</v>
      </c>
      <c r="P74" s="169">
        <f t="shared" si="70"/>
        <v>0.1610696154070867</v>
      </c>
      <c r="R74" s="169">
        <f t="shared" ref="R74" si="71">IFERROR(+R15/R11,"-")</f>
        <v>0.34704576850782437</v>
      </c>
      <c r="S74" s="169">
        <f t="shared" ref="S74:U74" si="72">IFERROR(+S15/S11,"-")</f>
        <v>0.17416649850900198</v>
      </c>
      <c r="T74" s="169">
        <f t="shared" si="72"/>
        <v>0.17346436500697035</v>
      </c>
      <c r="U74" s="169">
        <f t="shared" si="72"/>
        <v>0.15647483546978813</v>
      </c>
    </row>
    <row r="75" spans="2:22" x14ac:dyDescent="0.2">
      <c r="B75" s="5" t="s">
        <v>248</v>
      </c>
      <c r="C75" s="19">
        <f t="shared" ref="C75:K75" si="73">+C63/C13</f>
        <v>0.10856798674898363</v>
      </c>
      <c r="D75" s="19">
        <f t="shared" si="73"/>
        <v>0.22832738398776159</v>
      </c>
      <c r="E75" s="19">
        <f t="shared" si="73"/>
        <v>0.18953298200981286</v>
      </c>
      <c r="F75" s="19">
        <f t="shared" si="73"/>
        <v>0.24232278315459044</v>
      </c>
      <c r="G75" s="19">
        <f t="shared" si="73"/>
        <v>0.26112455781046351</v>
      </c>
      <c r="H75" s="19">
        <f t="shared" si="73"/>
        <v>0.26912771658231621</v>
      </c>
      <c r="I75" s="19">
        <f t="shared" si="73"/>
        <v>0.28003453972067882</v>
      </c>
      <c r="J75" s="19">
        <f t="shared" si="73"/>
        <v>0.28463277610304277</v>
      </c>
      <c r="K75" s="19">
        <f t="shared" si="73"/>
        <v>0.31880733944954098</v>
      </c>
      <c r="M75" s="19">
        <f t="shared" ref="M75:P75" si="74">+M63/M13</f>
        <v>0.1734207801173627</v>
      </c>
      <c r="N75" s="19">
        <f t="shared" si="74"/>
        <v>0.21785874691219403</v>
      </c>
      <c r="O75" s="19">
        <f t="shared" si="74"/>
        <v>0.2655720076102242</v>
      </c>
      <c r="P75" s="19">
        <f t="shared" si="74"/>
        <v>0.2824389195385828</v>
      </c>
      <c r="R75" s="19">
        <f t="shared" ref="R75" si="75">+R63/R13</f>
        <v>0.20843556853122974</v>
      </c>
      <c r="S75" s="19">
        <f t="shared" ref="S75:U75" si="76">+S63/S13</f>
        <v>0.25227222345377953</v>
      </c>
      <c r="T75" s="19">
        <f t="shared" si="76"/>
        <v>0.27455707557748377</v>
      </c>
      <c r="U75" s="19">
        <f t="shared" si="76"/>
        <v>0.30210008038585234</v>
      </c>
    </row>
    <row r="76" spans="2:22" x14ac:dyDescent="0.2">
      <c r="B76" s="5" t="s">
        <v>108</v>
      </c>
      <c r="C76" s="19">
        <f t="shared" ref="C76:K76" si="77">+C61/C13</f>
        <v>0.10856798674898363</v>
      </c>
      <c r="D76" s="19">
        <f t="shared" si="77"/>
        <v>0.22832738398776159</v>
      </c>
      <c r="E76" s="19">
        <f t="shared" si="77"/>
        <v>0.18953298200981286</v>
      </c>
      <c r="F76" s="19">
        <f t="shared" si="77"/>
        <v>0.24232278315459044</v>
      </c>
      <c r="G76" s="19">
        <f t="shared" si="77"/>
        <v>0.26112455781046351</v>
      </c>
      <c r="H76" s="19">
        <f t="shared" si="77"/>
        <v>0.26912771658231621</v>
      </c>
      <c r="I76" s="19">
        <f t="shared" si="77"/>
        <v>0.24778495269559997</v>
      </c>
      <c r="J76" s="19">
        <f t="shared" si="77"/>
        <v>0.2451013976431908</v>
      </c>
      <c r="K76" s="19">
        <f t="shared" si="77"/>
        <v>0.28958060288335485</v>
      </c>
      <c r="M76" s="19">
        <f t="shared" ref="M76:P76" si="78">+M61/M13</f>
        <v>0.1734207801173627</v>
      </c>
      <c r="N76" s="19">
        <f t="shared" si="78"/>
        <v>0.21785874691219403</v>
      </c>
      <c r="O76" s="19">
        <f t="shared" si="78"/>
        <v>0.2655720076102242</v>
      </c>
      <c r="P76" s="19">
        <f t="shared" si="78"/>
        <v>0.24638174392777817</v>
      </c>
      <c r="R76" s="19">
        <f t="shared" ref="R76" si="79">+R61/R13</f>
        <v>0.20843556853122974</v>
      </c>
      <c r="S76" s="19">
        <f t="shared" ref="S76:U76" si="80">+S61/S13</f>
        <v>0.25227222345377953</v>
      </c>
      <c r="T76" s="19">
        <f t="shared" si="80"/>
        <v>0.25850340136054423</v>
      </c>
      <c r="U76" s="19">
        <f t="shared" si="80"/>
        <v>0.26783561093247615</v>
      </c>
    </row>
    <row r="77" spans="2:22" x14ac:dyDescent="0.2">
      <c r="B77" s="5" t="s">
        <v>109</v>
      </c>
      <c r="C77" s="19">
        <f t="shared" ref="C77:K77" si="81">+C35/C13</f>
        <v>5.1498268333082416E-2</v>
      </c>
      <c r="D77" s="19">
        <f t="shared" si="81"/>
        <v>0.21162672106068356</v>
      </c>
      <c r="E77" s="19">
        <f t="shared" si="81"/>
        <v>0.16730268338482043</v>
      </c>
      <c r="F77" s="19">
        <f t="shared" si="81"/>
        <v>0.18948469788124492</v>
      </c>
      <c r="G77" s="19">
        <f t="shared" si="81"/>
        <v>0.21378700428225644</v>
      </c>
      <c r="H77" s="19">
        <f t="shared" si="81"/>
        <v>0.20184578743673715</v>
      </c>
      <c r="I77" s="19">
        <f t="shared" si="81"/>
        <v>0.26344045652500375</v>
      </c>
      <c r="J77" s="19">
        <f t="shared" si="81"/>
        <v>0.15583036448342114</v>
      </c>
      <c r="K77" s="19">
        <f t="shared" si="81"/>
        <v>0.26956094364351207</v>
      </c>
      <c r="M77" s="19">
        <f t="shared" ref="M77:P77" si="82">+M35/M13</f>
        <v>0.13821194338971343</v>
      </c>
      <c r="N77" s="19">
        <f t="shared" si="82"/>
        <v>0.17920503031664048</v>
      </c>
      <c r="O77" s="19">
        <f t="shared" si="82"/>
        <v>0.20715112912565145</v>
      </c>
      <c r="P77" s="19">
        <f t="shared" si="82"/>
        <v>0.2071720283728595</v>
      </c>
      <c r="R77" s="19">
        <f t="shared" ref="R77" si="83">+R35/R13</f>
        <v>0.18889958691803596</v>
      </c>
      <c r="S77" s="19">
        <f t="shared" ref="S77:U77" si="84">+S35/S13</f>
        <v>0.20234488534200337</v>
      </c>
      <c r="T77" s="19">
        <f t="shared" si="84"/>
        <v>0.2325072886297376</v>
      </c>
      <c r="U77" s="19">
        <f t="shared" si="84"/>
        <v>0.21396034297963584</v>
      </c>
    </row>
    <row r="78" spans="2:22" x14ac:dyDescent="0.2">
      <c r="B78" s="5" t="s">
        <v>113</v>
      </c>
      <c r="C78" s="19">
        <f t="shared" ref="C78:K78" si="85">+C67/C69</f>
        <v>0.81875697804242642</v>
      </c>
      <c r="D78" s="19">
        <f t="shared" si="85"/>
        <v>0.82587705181847437</v>
      </c>
      <c r="E78" s="19">
        <f t="shared" si="85"/>
        <v>0.79847355987643109</v>
      </c>
      <c r="F78" s="19">
        <f t="shared" si="85"/>
        <v>0.81192780538843834</v>
      </c>
      <c r="G78" s="19">
        <f t="shared" si="85"/>
        <v>0.80068888475144295</v>
      </c>
      <c r="H78" s="19">
        <f t="shared" si="85"/>
        <v>0.80020095266448343</v>
      </c>
      <c r="I78" s="19">
        <f t="shared" si="85"/>
        <v>0.76238924763477989</v>
      </c>
      <c r="J78" s="19">
        <f t="shared" si="85"/>
        <v>0.75558372156755282</v>
      </c>
      <c r="K78" s="19">
        <f t="shared" si="85"/>
        <v>0.7086828309305373</v>
      </c>
      <c r="M78" s="19">
        <f t="shared" ref="M78:P78" si="86">+M67/M69</f>
        <v>0.82257507766655158</v>
      </c>
      <c r="N78" s="19">
        <f t="shared" si="86"/>
        <v>0.80569279137659999</v>
      </c>
      <c r="O78" s="19">
        <f t="shared" si="86"/>
        <v>0.80041773513111092</v>
      </c>
      <c r="P78" s="19">
        <f t="shared" si="86"/>
        <v>0.75883069427527394</v>
      </c>
      <c r="R78" s="19">
        <f t="shared" ref="R78" si="87">+R67/R69</f>
        <v>0.81175883160654105</v>
      </c>
      <c r="S78" s="19">
        <f t="shared" ref="S78:U78" si="88">+S67/S69</f>
        <v>0.80598044286805093</v>
      </c>
      <c r="T78" s="19">
        <f t="shared" si="88"/>
        <v>0.78137848546011801</v>
      </c>
      <c r="U78" s="19">
        <f t="shared" si="88"/>
        <v>0.73161173633440524</v>
      </c>
    </row>
    <row r="79" spans="2:22" x14ac:dyDescent="0.2">
      <c r="B79" s="5" t="s">
        <v>249</v>
      </c>
      <c r="C79" s="19">
        <f t="shared" ref="C79:K79" si="89">+C68/C69</f>
        <v>0.1812430219575735</v>
      </c>
      <c r="D79" s="19">
        <f t="shared" si="89"/>
        <v>0.17412294818152557</v>
      </c>
      <c r="E79" s="19">
        <f t="shared" si="89"/>
        <v>0.20152644012356896</v>
      </c>
      <c r="F79" s="19">
        <f t="shared" si="89"/>
        <v>0.18807219461156158</v>
      </c>
      <c r="G79" s="19">
        <f t="shared" si="89"/>
        <v>0.19931111524855707</v>
      </c>
      <c r="H79" s="19">
        <f t="shared" si="89"/>
        <v>0.19979904733551662</v>
      </c>
      <c r="I79" s="19">
        <f t="shared" si="89"/>
        <v>0.23761075236522008</v>
      </c>
      <c r="J79" s="19">
        <f t="shared" si="89"/>
        <v>0.24441627843244712</v>
      </c>
      <c r="K79" s="19">
        <f t="shared" si="89"/>
        <v>0.29131716906946276</v>
      </c>
      <c r="M79" s="19">
        <f t="shared" ref="M79:P79" si="90">+M68/M69</f>
        <v>0.17742492233344839</v>
      </c>
      <c r="N79" s="19">
        <f t="shared" si="90"/>
        <v>0.19430720862339992</v>
      </c>
      <c r="O79" s="19">
        <f t="shared" si="90"/>
        <v>0.19958226486888914</v>
      </c>
      <c r="P79" s="19">
        <f t="shared" si="90"/>
        <v>0.24116930572472606</v>
      </c>
      <c r="R79" s="19">
        <f t="shared" ref="R79" si="91">+R68/R69</f>
        <v>0.188241168393459</v>
      </c>
      <c r="S79" s="19">
        <f t="shared" ref="S79:U79" si="92">+S68/S69</f>
        <v>0.19401955713194904</v>
      </c>
      <c r="T79" s="19">
        <f t="shared" si="92"/>
        <v>0.21862151453988199</v>
      </c>
      <c r="U79" s="19">
        <f t="shared" si="92"/>
        <v>0.26838826366559482</v>
      </c>
    </row>
    <row r="81" spans="2:2" x14ac:dyDescent="0.2">
      <c r="B81" s="5" t="s">
        <v>269</v>
      </c>
    </row>
    <row r="82" spans="2:2" x14ac:dyDescent="0.2">
      <c r="B82" s="5" t="s">
        <v>267</v>
      </c>
    </row>
    <row r="83" spans="2:2" x14ac:dyDescent="0.2">
      <c r="B83" s="5" t="s">
        <v>179</v>
      </c>
    </row>
    <row r="84" spans="2:2" x14ac:dyDescent="0.2">
      <c r="B84" s="5" t="s">
        <v>268</v>
      </c>
    </row>
    <row r="85" spans="2:2" x14ac:dyDescent="0.2">
      <c r="B85" s="170" t="s">
        <v>261</v>
      </c>
    </row>
    <row r="86" spans="2:2" x14ac:dyDescent="0.2">
      <c r="B86" s="5" t="s">
        <v>250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60E51-8651-4D79-8130-B15229E8EFC8}">
  <sheetPr>
    <tabColor theme="4" tint="0.79998168889431442"/>
  </sheetPr>
  <dimension ref="B1:P54"/>
  <sheetViews>
    <sheetView showGridLines="0" zoomScale="85" zoomScaleNormal="85" workbookViewId="0">
      <selection activeCell="B10" sqref="B10"/>
    </sheetView>
  </sheetViews>
  <sheetFormatPr defaultRowHeight="14.25" x14ac:dyDescent="0.2"/>
  <cols>
    <col min="1" max="1" width="2.75" style="5" customWidth="1"/>
    <col min="2" max="2" width="47.125" style="5" bestFit="1" customWidth="1"/>
    <col min="3" max="8" width="9.75" style="5" customWidth="1"/>
    <col min="9" max="9" width="3.75" style="5" customWidth="1"/>
    <col min="10" max="13" width="9.75" style="5" customWidth="1"/>
    <col min="14" max="14" width="3.75" style="5" customWidth="1"/>
    <col min="15" max="21" width="9.75" style="5" customWidth="1"/>
    <col min="22" max="22" width="9" style="5"/>
    <col min="23" max="24" width="8" style="5"/>
    <col min="25" max="16384" width="9" style="5"/>
  </cols>
  <sheetData>
    <row r="1" spans="2:16" s="85" customFormat="1" x14ac:dyDescent="0.2"/>
    <row r="2" spans="2:16" s="85" customFormat="1" x14ac:dyDescent="0.2">
      <c r="B2" s="51" t="s">
        <v>177</v>
      </c>
    </row>
    <row r="3" spans="2:16" s="85" customFormat="1" x14ac:dyDescent="0.2">
      <c r="B3" s="63"/>
    </row>
    <row r="4" spans="2:16" s="85" customFormat="1" x14ac:dyDescent="0.2"/>
    <row r="6" spans="2:16" x14ac:dyDescent="0.2">
      <c r="B6" s="5" t="s">
        <v>39</v>
      </c>
      <c r="C6" s="132"/>
      <c r="D6" s="132">
        <v>2018</v>
      </c>
      <c r="E6" s="132"/>
      <c r="F6" s="132">
        <v>2019</v>
      </c>
      <c r="G6" s="132"/>
      <c r="H6" s="132">
        <v>2020</v>
      </c>
    </row>
    <row r="7" spans="2:16" x14ac:dyDescent="0.2">
      <c r="C7" s="132"/>
      <c r="D7" s="132"/>
      <c r="E7" s="132"/>
      <c r="F7" s="132"/>
      <c r="G7" s="132"/>
      <c r="H7" s="132"/>
      <c r="K7" s="129"/>
      <c r="L7" s="133"/>
      <c r="M7" s="133"/>
      <c r="N7" s="129"/>
      <c r="O7" s="129"/>
      <c r="P7" s="129"/>
    </row>
    <row r="8" spans="2:16" x14ac:dyDescent="0.2">
      <c r="B8" s="174"/>
      <c r="C8" s="175"/>
      <c r="D8" s="175"/>
      <c r="E8" s="175"/>
      <c r="F8" s="175"/>
      <c r="G8" s="175"/>
      <c r="H8" s="175"/>
      <c r="K8" s="129"/>
      <c r="L8" s="129"/>
      <c r="M8" s="129"/>
      <c r="N8" s="129"/>
      <c r="O8" s="129"/>
      <c r="P8" s="129"/>
    </row>
    <row r="9" spans="2:16" ht="16.5" x14ac:dyDescent="0.35">
      <c r="B9" s="137" t="s">
        <v>119</v>
      </c>
      <c r="C9" s="138" t="s">
        <v>57</v>
      </c>
      <c r="D9" s="138"/>
      <c r="E9" s="138"/>
      <c r="F9" s="138"/>
      <c r="G9" s="138"/>
      <c r="H9" s="138"/>
      <c r="I9" s="139"/>
      <c r="J9" s="176"/>
      <c r="K9" s="176"/>
      <c r="L9" s="176"/>
      <c r="M9" s="134"/>
    </row>
    <row r="10" spans="2:16" x14ac:dyDescent="0.2">
      <c r="B10" s="137" t="s">
        <v>58</v>
      </c>
      <c r="C10" s="140">
        <v>43281</v>
      </c>
      <c r="D10" s="140">
        <v>43465</v>
      </c>
      <c r="E10" s="140">
        <f>EOMONTH(D10,6)</f>
        <v>43646</v>
      </c>
      <c r="F10" s="140">
        <f>EOMONTH(E10,6)</f>
        <v>43830</v>
      </c>
      <c r="G10" s="140">
        <f t="shared" ref="G10" si="0">EOMONTH(F10,6)</f>
        <v>44012</v>
      </c>
      <c r="H10" s="140">
        <f>EOMONTH(G10,6)</f>
        <v>44196</v>
      </c>
      <c r="I10" s="141"/>
      <c r="J10" s="140" t="s">
        <v>203</v>
      </c>
      <c r="K10" s="177"/>
      <c r="L10" s="177"/>
      <c r="M10" s="134"/>
    </row>
    <row r="11" spans="2:16" x14ac:dyDescent="0.2">
      <c r="B11" s="178" t="s">
        <v>5</v>
      </c>
      <c r="C11" s="178"/>
      <c r="D11" s="178"/>
      <c r="E11" s="178"/>
      <c r="F11" s="178"/>
      <c r="G11" s="178"/>
      <c r="H11" s="178"/>
      <c r="J11" s="179"/>
      <c r="K11" s="179"/>
      <c r="L11" s="179"/>
      <c r="M11" s="134"/>
    </row>
    <row r="12" spans="2:16" x14ac:dyDescent="0.2">
      <c r="B12" s="14" t="s">
        <v>128</v>
      </c>
      <c r="J12" s="134"/>
      <c r="K12" s="134"/>
      <c r="L12" s="134"/>
      <c r="M12" s="134"/>
    </row>
    <row r="13" spans="2:16" x14ac:dyDescent="0.2">
      <c r="B13" s="5" t="s">
        <v>120</v>
      </c>
      <c r="C13" s="171">
        <v>22.696000000000002</v>
      </c>
      <c r="D13" s="171">
        <v>23.234999999999999</v>
      </c>
      <c r="E13" s="171">
        <v>25.53</v>
      </c>
      <c r="F13" s="171">
        <v>23.983000000000001</v>
      </c>
      <c r="G13" s="171">
        <v>60.924999999999997</v>
      </c>
      <c r="H13" s="171">
        <v>57.511000000000003</v>
      </c>
      <c r="I13" s="180"/>
      <c r="J13" s="171">
        <f>H13</f>
        <v>57.511000000000003</v>
      </c>
      <c r="K13" s="172"/>
      <c r="L13" s="173"/>
      <c r="M13" s="134"/>
    </row>
    <row r="14" spans="2:16" x14ac:dyDescent="0.2">
      <c r="B14" s="5" t="s">
        <v>43</v>
      </c>
      <c r="C14" s="171">
        <v>25.931000000000001</v>
      </c>
      <c r="D14" s="171">
        <v>32.372999999999998</v>
      </c>
      <c r="E14" s="171">
        <v>39.308</v>
      </c>
      <c r="F14" s="171">
        <v>40.097999999999999</v>
      </c>
      <c r="G14" s="171">
        <v>42.280999999999999</v>
      </c>
      <c r="H14" s="171">
        <v>46.857999999999997</v>
      </c>
      <c r="J14" s="171">
        <v>0</v>
      </c>
      <c r="K14" s="172"/>
      <c r="L14" s="173"/>
      <c r="M14" s="134"/>
    </row>
    <row r="15" spans="2:16" x14ac:dyDescent="0.2">
      <c r="B15" s="5" t="s">
        <v>44</v>
      </c>
      <c r="C15" s="171">
        <v>4.6500000000000004</v>
      </c>
      <c r="D15" s="171">
        <v>7.6139999999999999</v>
      </c>
      <c r="E15" s="171">
        <v>1.2150000000000001</v>
      </c>
      <c r="F15" s="171">
        <v>1.4870000000000001</v>
      </c>
      <c r="G15" s="171">
        <v>1.504</v>
      </c>
      <c r="H15" s="171">
        <v>2.0190000000000001</v>
      </c>
      <c r="J15" s="171">
        <v>0</v>
      </c>
      <c r="K15" s="172"/>
      <c r="L15" s="173"/>
      <c r="M15" s="134"/>
    </row>
    <row r="16" spans="2:16" ht="15" thickBot="1" x14ac:dyDescent="0.25">
      <c r="B16" s="181" t="s">
        <v>8</v>
      </c>
      <c r="C16" s="182">
        <f t="shared" ref="C16:H16" si="1">+SUM(C13:C15)</f>
        <v>53.277000000000001</v>
      </c>
      <c r="D16" s="182">
        <f t="shared" si="1"/>
        <v>63.221999999999994</v>
      </c>
      <c r="E16" s="182">
        <f t="shared" si="1"/>
        <v>66.052999999999997</v>
      </c>
      <c r="F16" s="182">
        <f t="shared" si="1"/>
        <v>65.567999999999998</v>
      </c>
      <c r="G16" s="182">
        <f t="shared" si="1"/>
        <v>104.71</v>
      </c>
      <c r="H16" s="182">
        <f t="shared" si="1"/>
        <v>106.38800000000001</v>
      </c>
      <c r="J16" s="182">
        <f>SUM(J13:J15)</f>
        <v>57.511000000000003</v>
      </c>
      <c r="K16" s="65"/>
      <c r="L16" s="66"/>
      <c r="M16" s="134"/>
    </row>
    <row r="17" spans="2:13" x14ac:dyDescent="0.2">
      <c r="B17" s="14" t="s">
        <v>129</v>
      </c>
      <c r="C17" s="18"/>
      <c r="D17" s="18"/>
      <c r="E17" s="18"/>
      <c r="F17" s="18"/>
      <c r="G17" s="18"/>
      <c r="H17" s="18"/>
      <c r="J17" s="18"/>
      <c r="K17" s="65"/>
      <c r="L17" s="65"/>
      <c r="M17" s="134"/>
    </row>
    <row r="18" spans="2:13" x14ac:dyDescent="0.2">
      <c r="B18" s="5" t="s">
        <v>6</v>
      </c>
      <c r="C18" s="171">
        <v>0</v>
      </c>
      <c r="D18" s="171">
        <v>0</v>
      </c>
      <c r="E18" s="171">
        <v>0</v>
      </c>
      <c r="F18" s="171">
        <v>3.8809999999999998</v>
      </c>
      <c r="G18" s="171">
        <v>3.1909999999999998</v>
      </c>
      <c r="H18" s="171">
        <v>2.5870000000000002</v>
      </c>
      <c r="J18" s="171">
        <v>0</v>
      </c>
      <c r="K18" s="172"/>
      <c r="L18" s="173"/>
      <c r="M18" s="134"/>
    </row>
    <row r="19" spans="2:13" x14ac:dyDescent="0.2">
      <c r="B19" s="5" t="s">
        <v>53</v>
      </c>
      <c r="C19" s="171">
        <v>6.0000000000000001E-3</v>
      </c>
      <c r="D19" s="171">
        <v>0</v>
      </c>
      <c r="E19" s="171">
        <v>0</v>
      </c>
      <c r="F19" s="171">
        <v>0</v>
      </c>
      <c r="G19" s="171">
        <v>0</v>
      </c>
      <c r="H19" s="171">
        <v>0</v>
      </c>
      <c r="J19" s="171">
        <v>0</v>
      </c>
      <c r="K19" s="172"/>
      <c r="L19" s="173"/>
      <c r="M19" s="134"/>
    </row>
    <row r="20" spans="2:13" x14ac:dyDescent="0.2">
      <c r="B20" s="5" t="s">
        <v>42</v>
      </c>
      <c r="C20" s="171">
        <v>0.91700000000000004</v>
      </c>
      <c r="D20" s="171">
        <v>0.96799999999999997</v>
      </c>
      <c r="E20" s="171">
        <v>1.1100000000000001</v>
      </c>
      <c r="F20" s="171">
        <v>1.669</v>
      </c>
      <c r="G20" s="171">
        <v>1.804</v>
      </c>
      <c r="H20" s="171">
        <v>1.8839999999999999</v>
      </c>
      <c r="J20" s="171">
        <v>0</v>
      </c>
      <c r="K20" s="172"/>
      <c r="L20" s="173"/>
      <c r="M20" s="134"/>
    </row>
    <row r="21" spans="2:13" x14ac:dyDescent="0.2">
      <c r="B21" s="5" t="s">
        <v>121</v>
      </c>
      <c r="C21" s="171">
        <v>0.20300000000000001</v>
      </c>
      <c r="D21" s="171">
        <v>0.36499999999999999</v>
      </c>
      <c r="E21" s="171">
        <v>1.141</v>
      </c>
      <c r="F21" s="171">
        <v>1.2689999999999999</v>
      </c>
      <c r="G21" s="171">
        <v>2.66</v>
      </c>
      <c r="H21" s="171">
        <v>2.9279999999999999</v>
      </c>
      <c r="J21" s="171">
        <v>0</v>
      </c>
      <c r="K21" s="172"/>
      <c r="L21" s="173"/>
      <c r="M21" s="134"/>
    </row>
    <row r="22" spans="2:13" x14ac:dyDescent="0.2">
      <c r="B22" s="5" t="s">
        <v>82</v>
      </c>
      <c r="C22" s="171">
        <v>23.463000000000001</v>
      </c>
      <c r="D22" s="171">
        <v>24.151</v>
      </c>
      <c r="E22" s="171">
        <v>32.668999999999997</v>
      </c>
      <c r="F22" s="171">
        <v>41.005000000000003</v>
      </c>
      <c r="G22" s="171">
        <v>36.610999999999997</v>
      </c>
      <c r="H22" s="171">
        <v>44.99</v>
      </c>
      <c r="J22" s="171">
        <v>0</v>
      </c>
      <c r="K22" s="172"/>
      <c r="L22" s="173"/>
      <c r="M22" s="134"/>
    </row>
    <row r="23" spans="2:13" ht="15" thickBot="1" x14ac:dyDescent="0.25">
      <c r="B23" s="181" t="s">
        <v>7</v>
      </c>
      <c r="C23" s="182">
        <f t="shared" ref="C23:H23" si="2">+SUM(C18:C22)</f>
        <v>24.589000000000002</v>
      </c>
      <c r="D23" s="182">
        <f t="shared" si="2"/>
        <v>25.483999999999998</v>
      </c>
      <c r="E23" s="182">
        <f t="shared" si="2"/>
        <v>34.919999999999995</v>
      </c>
      <c r="F23" s="182">
        <f t="shared" si="2"/>
        <v>47.824000000000005</v>
      </c>
      <c r="G23" s="182">
        <f t="shared" si="2"/>
        <v>44.265999999999998</v>
      </c>
      <c r="H23" s="182">
        <f t="shared" si="2"/>
        <v>52.389000000000003</v>
      </c>
      <c r="J23" s="182">
        <f>SUM(J18:J22)</f>
        <v>0</v>
      </c>
      <c r="K23" s="65"/>
      <c r="L23" s="66"/>
      <c r="M23" s="134"/>
    </row>
    <row r="24" spans="2:13" ht="15" thickBot="1" x14ac:dyDescent="0.25">
      <c r="B24" s="181" t="s">
        <v>9</v>
      </c>
      <c r="C24" s="182">
        <f t="shared" ref="C24:H24" si="3">+SUM(C16,C23)</f>
        <v>77.866</v>
      </c>
      <c r="D24" s="182">
        <f t="shared" si="3"/>
        <v>88.705999999999989</v>
      </c>
      <c r="E24" s="182">
        <f t="shared" si="3"/>
        <v>100.97299999999998</v>
      </c>
      <c r="F24" s="182">
        <f t="shared" si="3"/>
        <v>113.392</v>
      </c>
      <c r="G24" s="182">
        <f t="shared" si="3"/>
        <v>148.976</v>
      </c>
      <c r="H24" s="182">
        <f t="shared" si="3"/>
        <v>158.77700000000002</v>
      </c>
      <c r="J24" s="182">
        <f>J16+J23</f>
        <v>57.511000000000003</v>
      </c>
      <c r="K24" s="65"/>
      <c r="L24" s="66"/>
      <c r="M24" s="134"/>
    </row>
    <row r="25" spans="2:13" x14ac:dyDescent="0.2">
      <c r="C25" s="171"/>
      <c r="D25" s="171"/>
      <c r="E25" s="171"/>
      <c r="F25" s="171"/>
      <c r="G25" s="171"/>
      <c r="H25" s="171"/>
      <c r="J25" s="171"/>
      <c r="K25" s="134"/>
      <c r="L25" s="134"/>
      <c r="M25" s="134"/>
    </row>
    <row r="26" spans="2:13" x14ac:dyDescent="0.2">
      <c r="B26" s="178" t="s">
        <v>122</v>
      </c>
      <c r="C26" s="183"/>
      <c r="D26" s="183"/>
      <c r="E26" s="183"/>
      <c r="F26" s="183"/>
      <c r="G26" s="183"/>
      <c r="H26" s="183"/>
      <c r="J26" s="183"/>
      <c r="K26" s="179"/>
      <c r="L26" s="179"/>
      <c r="M26" s="134"/>
    </row>
    <row r="27" spans="2:13" x14ac:dyDescent="0.2">
      <c r="B27" s="14" t="s">
        <v>130</v>
      </c>
      <c r="K27" s="134"/>
      <c r="L27" s="134"/>
      <c r="M27" s="134"/>
    </row>
    <row r="28" spans="2:13" x14ac:dyDescent="0.2">
      <c r="B28" s="5" t="s">
        <v>50</v>
      </c>
      <c r="C28" s="171">
        <v>27.8</v>
      </c>
      <c r="D28" s="171">
        <v>33.325000000000003</v>
      </c>
      <c r="E28" s="171">
        <v>41.341999999999999</v>
      </c>
      <c r="F28" s="171">
        <v>42.039000000000001</v>
      </c>
      <c r="G28" s="171">
        <v>47.947000000000003</v>
      </c>
      <c r="H28" s="171">
        <v>52.573999999999998</v>
      </c>
      <c r="J28" s="171">
        <v>0</v>
      </c>
      <c r="K28" s="172"/>
      <c r="L28" s="173"/>
      <c r="M28" s="134"/>
    </row>
    <row r="29" spans="2:13" x14ac:dyDescent="0.2">
      <c r="B29" s="5" t="s">
        <v>51</v>
      </c>
      <c r="C29" s="171">
        <v>2.718</v>
      </c>
      <c r="D29" s="171">
        <v>5.9660000000000002</v>
      </c>
      <c r="E29" s="171">
        <v>0.252</v>
      </c>
      <c r="F29" s="171">
        <v>0.252</v>
      </c>
      <c r="G29" s="171">
        <v>0.27400000000000002</v>
      </c>
      <c r="H29" s="171">
        <v>0.73</v>
      </c>
      <c r="J29" s="171">
        <v>0</v>
      </c>
      <c r="K29" s="172"/>
      <c r="L29" s="173"/>
      <c r="M29" s="134"/>
    </row>
    <row r="30" spans="2:13" x14ac:dyDescent="0.2">
      <c r="B30" s="5" t="s">
        <v>52</v>
      </c>
      <c r="C30" s="171">
        <v>1.5720000000000001</v>
      </c>
      <c r="D30" s="171">
        <v>1.7090000000000001</v>
      </c>
      <c r="E30" s="171">
        <v>2.8849999999999998</v>
      </c>
      <c r="F30" s="171">
        <v>3.2850000000000001</v>
      </c>
      <c r="G30" s="171">
        <v>1.6879999999999999</v>
      </c>
      <c r="H30" s="171">
        <v>2.8780000000000001</v>
      </c>
      <c r="J30" s="171">
        <v>0</v>
      </c>
      <c r="K30" s="172"/>
      <c r="L30" s="173"/>
      <c r="M30" s="134"/>
    </row>
    <row r="31" spans="2:13" x14ac:dyDescent="0.2">
      <c r="B31" s="5" t="s">
        <v>11</v>
      </c>
      <c r="C31" s="171">
        <v>0</v>
      </c>
      <c r="D31" s="171">
        <v>0</v>
      </c>
      <c r="E31" s="171">
        <v>0</v>
      </c>
      <c r="F31" s="171">
        <v>1.669</v>
      </c>
      <c r="G31" s="171">
        <v>1.6559999999999999</v>
      </c>
      <c r="H31" s="171">
        <v>1.8580000000000001</v>
      </c>
      <c r="J31" s="171">
        <f>H31</f>
        <v>1.8580000000000001</v>
      </c>
      <c r="K31" s="172"/>
      <c r="L31" s="173"/>
      <c r="M31" s="134"/>
    </row>
    <row r="32" spans="2:13" x14ac:dyDescent="0.2">
      <c r="B32" s="5" t="s">
        <v>48</v>
      </c>
      <c r="C32" s="171">
        <v>0.67900000000000005</v>
      </c>
      <c r="D32" s="171">
        <v>0.84099999999999997</v>
      </c>
      <c r="E32" s="171">
        <v>1.0369999999999999</v>
      </c>
      <c r="F32" s="171">
        <v>1.1000000000000001</v>
      </c>
      <c r="G32" s="171">
        <v>1.1579999999999999</v>
      </c>
      <c r="H32" s="171">
        <v>1.2909999999999999</v>
      </c>
      <c r="J32" s="171">
        <v>0</v>
      </c>
      <c r="K32" s="172"/>
      <c r="L32" s="173"/>
      <c r="M32" s="134"/>
    </row>
    <row r="33" spans="2:13" x14ac:dyDescent="0.2">
      <c r="B33" s="5" t="s">
        <v>49</v>
      </c>
      <c r="C33" s="171">
        <v>0</v>
      </c>
      <c r="D33" s="171">
        <v>0</v>
      </c>
      <c r="E33" s="171">
        <v>1.75</v>
      </c>
      <c r="F33" s="171">
        <v>0.93899999999999995</v>
      </c>
      <c r="G33" s="171">
        <v>0.93899999999999995</v>
      </c>
      <c r="H33" s="171">
        <v>3.5529999999999999</v>
      </c>
      <c r="J33" s="171">
        <v>0</v>
      </c>
      <c r="K33" s="172"/>
      <c r="L33" s="173"/>
      <c r="M33" s="134"/>
    </row>
    <row r="34" spans="2:13" ht="15" thickBot="1" x14ac:dyDescent="0.25">
      <c r="B34" s="181" t="s">
        <v>12</v>
      </c>
      <c r="C34" s="182">
        <f t="shared" ref="C34:H34" si="4">+SUM(C28:C33)</f>
        <v>32.769000000000005</v>
      </c>
      <c r="D34" s="182">
        <f t="shared" si="4"/>
        <v>41.841000000000008</v>
      </c>
      <c r="E34" s="182">
        <f t="shared" si="4"/>
        <v>47.265999999999998</v>
      </c>
      <c r="F34" s="182">
        <f t="shared" si="4"/>
        <v>49.284000000000006</v>
      </c>
      <c r="G34" s="182">
        <f t="shared" si="4"/>
        <v>53.662000000000006</v>
      </c>
      <c r="H34" s="182">
        <f t="shared" si="4"/>
        <v>62.883999999999986</v>
      </c>
      <c r="J34" s="182">
        <f>SUM(J28:J33)</f>
        <v>1.8580000000000001</v>
      </c>
      <c r="K34" s="65"/>
      <c r="L34" s="66"/>
      <c r="M34" s="134"/>
    </row>
    <row r="35" spans="2:13" x14ac:dyDescent="0.2">
      <c r="B35" s="159" t="s">
        <v>123</v>
      </c>
      <c r="C35" s="184"/>
      <c r="D35" s="184"/>
      <c r="E35" s="184"/>
      <c r="F35" s="184"/>
      <c r="G35" s="184"/>
      <c r="H35" s="184"/>
      <c r="J35" s="184"/>
      <c r="K35" s="65"/>
      <c r="L35" s="65"/>
      <c r="M35" s="134"/>
    </row>
    <row r="36" spans="2:13" x14ac:dyDescent="0.2">
      <c r="B36" s="5" t="s">
        <v>10</v>
      </c>
      <c r="C36" s="171">
        <v>0.92400000000000004</v>
      </c>
      <c r="D36" s="171">
        <v>0.247</v>
      </c>
      <c r="E36" s="171">
        <v>0.26400000000000001</v>
      </c>
      <c r="F36" s="171">
        <v>1.55</v>
      </c>
      <c r="G36" s="171">
        <v>7.1999999999999995E-2</v>
      </c>
      <c r="H36" s="171">
        <v>1.097</v>
      </c>
      <c r="J36" s="171">
        <v>0</v>
      </c>
      <c r="K36" s="172"/>
      <c r="L36" s="173"/>
      <c r="M36" s="134"/>
    </row>
    <row r="37" spans="2:13" x14ac:dyDescent="0.2">
      <c r="B37" s="5" t="s">
        <v>123</v>
      </c>
      <c r="C37" s="171">
        <v>0</v>
      </c>
      <c r="D37" s="171">
        <v>0</v>
      </c>
      <c r="E37" s="171">
        <v>0</v>
      </c>
      <c r="F37" s="171">
        <v>2.9079999999999999</v>
      </c>
      <c r="G37" s="171">
        <v>2.2029999999999998</v>
      </c>
      <c r="H37" s="171">
        <v>1.33</v>
      </c>
      <c r="J37" s="171">
        <f>H37</f>
        <v>1.33</v>
      </c>
      <c r="K37" s="172"/>
      <c r="L37" s="173"/>
      <c r="M37" s="134"/>
    </row>
    <row r="38" spans="2:13" x14ac:dyDescent="0.2">
      <c r="B38" s="5" t="s">
        <v>48</v>
      </c>
      <c r="C38" s="171">
        <v>0.185</v>
      </c>
      <c r="D38" s="171">
        <v>0.223</v>
      </c>
      <c r="E38" s="171">
        <v>0.25700000000000001</v>
      </c>
      <c r="F38" s="171">
        <v>0.432</v>
      </c>
      <c r="G38" s="171">
        <v>0.501</v>
      </c>
      <c r="H38" s="171">
        <v>0.60099999999999998</v>
      </c>
      <c r="J38" s="171">
        <v>0</v>
      </c>
      <c r="K38" s="172"/>
      <c r="L38" s="173"/>
      <c r="M38" s="134"/>
    </row>
    <row r="39" spans="2:13" x14ac:dyDescent="0.2">
      <c r="B39" s="5" t="s">
        <v>49</v>
      </c>
      <c r="C39" s="171">
        <v>0</v>
      </c>
      <c r="D39" s="171">
        <v>0</v>
      </c>
      <c r="E39" s="171">
        <v>1.75</v>
      </c>
      <c r="F39" s="171">
        <v>3.6269999999999998</v>
      </c>
      <c r="G39" s="171">
        <v>1.8779999999999999</v>
      </c>
      <c r="H39" s="171">
        <v>3.0249999999999999</v>
      </c>
      <c r="J39" s="171">
        <v>0</v>
      </c>
      <c r="K39" s="172"/>
      <c r="L39" s="173"/>
      <c r="M39" s="134"/>
    </row>
    <row r="40" spans="2:13" ht="15" thickBot="1" x14ac:dyDescent="0.25">
      <c r="B40" s="181" t="s">
        <v>124</v>
      </c>
      <c r="C40" s="182">
        <f t="shared" ref="C40:H40" si="5">+SUM(C36:C39)</f>
        <v>1.109</v>
      </c>
      <c r="D40" s="182">
        <f t="shared" si="5"/>
        <v>0.47</v>
      </c>
      <c r="E40" s="182">
        <f t="shared" si="5"/>
        <v>2.2709999999999999</v>
      </c>
      <c r="F40" s="182">
        <f t="shared" si="5"/>
        <v>8.5169999999999995</v>
      </c>
      <c r="G40" s="182">
        <f t="shared" si="5"/>
        <v>4.6539999999999999</v>
      </c>
      <c r="H40" s="182">
        <f t="shared" si="5"/>
        <v>6.0529999999999999</v>
      </c>
      <c r="J40" s="182">
        <f>SUM(J36:J39)</f>
        <v>1.33</v>
      </c>
      <c r="K40" s="65"/>
      <c r="L40" s="66"/>
      <c r="M40" s="134"/>
    </row>
    <row r="41" spans="2:13" ht="15" thickBot="1" x14ac:dyDescent="0.25">
      <c r="B41" s="181" t="s">
        <v>13</v>
      </c>
      <c r="C41" s="182">
        <f t="shared" ref="C41:H41" si="6">+SUM(C34,C40)</f>
        <v>33.878000000000007</v>
      </c>
      <c r="D41" s="182">
        <f t="shared" si="6"/>
        <v>42.311000000000007</v>
      </c>
      <c r="E41" s="182">
        <f t="shared" si="6"/>
        <v>49.536999999999999</v>
      </c>
      <c r="F41" s="182">
        <f t="shared" si="6"/>
        <v>57.801000000000002</v>
      </c>
      <c r="G41" s="182">
        <f t="shared" si="6"/>
        <v>58.316000000000003</v>
      </c>
      <c r="H41" s="182">
        <f t="shared" si="6"/>
        <v>68.936999999999983</v>
      </c>
      <c r="J41" s="182">
        <f>SUM(J40,J34)</f>
        <v>3.1880000000000002</v>
      </c>
      <c r="K41" s="65"/>
      <c r="L41" s="66"/>
      <c r="M41" s="134"/>
    </row>
    <row r="42" spans="2:13" x14ac:dyDescent="0.2">
      <c r="C42" s="171"/>
      <c r="D42" s="171"/>
      <c r="E42" s="171"/>
      <c r="F42" s="171"/>
      <c r="G42" s="171"/>
      <c r="H42" s="171"/>
      <c r="J42" s="171"/>
      <c r="K42" s="172"/>
      <c r="L42" s="172"/>
      <c r="M42" s="134"/>
    </row>
    <row r="43" spans="2:13" x14ac:dyDescent="0.2">
      <c r="B43" s="14" t="s">
        <v>131</v>
      </c>
      <c r="C43" s="171"/>
      <c r="D43" s="171"/>
      <c r="E43" s="171"/>
      <c r="F43" s="171"/>
      <c r="G43" s="171"/>
      <c r="H43" s="171"/>
      <c r="J43" s="171"/>
      <c r="K43" s="172"/>
      <c r="L43" s="172"/>
      <c r="M43" s="134"/>
    </row>
    <row r="44" spans="2:13" x14ac:dyDescent="0.2">
      <c r="B44" s="5" t="s">
        <v>45</v>
      </c>
      <c r="C44" s="171">
        <v>39.286999999999999</v>
      </c>
      <c r="D44" s="171">
        <v>41.326999999999998</v>
      </c>
      <c r="E44" s="171">
        <v>43.32</v>
      </c>
      <c r="F44" s="171">
        <v>44.545000000000002</v>
      </c>
      <c r="G44" s="171">
        <v>77.438000000000002</v>
      </c>
      <c r="H44" s="171">
        <v>77.759</v>
      </c>
      <c r="J44" s="171">
        <v>0</v>
      </c>
      <c r="K44" s="172"/>
      <c r="L44" s="173"/>
      <c r="M44" s="134"/>
    </row>
    <row r="45" spans="2:13" x14ac:dyDescent="0.2">
      <c r="B45" s="5" t="s">
        <v>46</v>
      </c>
      <c r="C45" s="171">
        <v>0</v>
      </c>
      <c r="D45" s="171">
        <v>0</v>
      </c>
      <c r="E45" s="171">
        <v>0</v>
      </c>
      <c r="F45" s="171">
        <v>0</v>
      </c>
      <c r="G45" s="171">
        <v>-0.72899999999999998</v>
      </c>
      <c r="H45" s="171">
        <v>-0.27</v>
      </c>
      <c r="J45" s="171">
        <v>0</v>
      </c>
      <c r="K45" s="172"/>
      <c r="L45" s="173"/>
      <c r="M45" s="134"/>
    </row>
    <row r="46" spans="2:13" x14ac:dyDescent="0.2">
      <c r="B46" s="5" t="s">
        <v>47</v>
      </c>
      <c r="C46" s="171">
        <v>2.0510000000000002</v>
      </c>
      <c r="D46" s="171">
        <v>1.04</v>
      </c>
      <c r="E46" s="171">
        <v>2.194</v>
      </c>
      <c r="F46" s="171">
        <v>4.9329999999999998</v>
      </c>
      <c r="G46" s="171">
        <v>6.0439999999999996</v>
      </c>
      <c r="H46" s="171">
        <v>3.83</v>
      </c>
      <c r="J46" s="171">
        <v>0</v>
      </c>
      <c r="K46" s="172"/>
      <c r="L46" s="173"/>
      <c r="M46" s="134"/>
    </row>
    <row r="47" spans="2:13" x14ac:dyDescent="0.2">
      <c r="B47" s="5" t="s">
        <v>125</v>
      </c>
      <c r="C47" s="171">
        <v>2.64</v>
      </c>
      <c r="D47" s="171">
        <v>4.03</v>
      </c>
      <c r="E47" s="171">
        <v>5.9219999999999997</v>
      </c>
      <c r="F47" s="171">
        <v>6.1130000000000004</v>
      </c>
      <c r="G47" s="171">
        <v>7.8479999999999999</v>
      </c>
      <c r="H47" s="171">
        <v>8.6059999999999999</v>
      </c>
      <c r="J47" s="171">
        <v>0</v>
      </c>
      <c r="K47" s="172"/>
      <c r="L47" s="173"/>
      <c r="M47" s="134"/>
    </row>
    <row r="48" spans="2:13" x14ac:dyDescent="0.2">
      <c r="B48" s="14" t="s">
        <v>126</v>
      </c>
      <c r="C48" s="18">
        <f>+SUM(C44:C47)</f>
        <v>43.978000000000002</v>
      </c>
      <c r="D48" s="18">
        <f>+SUM(D44:D47)</f>
        <v>46.396999999999998</v>
      </c>
      <c r="E48" s="18">
        <f>+SUM(E44:E47)</f>
        <v>51.436</v>
      </c>
      <c r="F48" s="18">
        <f>+SUM(F44:F47)</f>
        <v>55.591000000000001</v>
      </c>
      <c r="G48" s="18">
        <v>90.600999999999999</v>
      </c>
      <c r="H48" s="18">
        <v>89.924999999999997</v>
      </c>
      <c r="I48" s="14"/>
      <c r="J48" s="171">
        <v>0</v>
      </c>
      <c r="K48" s="65"/>
      <c r="L48" s="66"/>
      <c r="M48" s="134"/>
    </row>
    <row r="49" spans="2:13" x14ac:dyDescent="0.2">
      <c r="B49" s="5" t="s">
        <v>67</v>
      </c>
      <c r="C49" s="171">
        <v>0</v>
      </c>
      <c r="D49" s="171">
        <v>0</v>
      </c>
      <c r="E49" s="171">
        <v>0</v>
      </c>
      <c r="F49" s="171">
        <v>0</v>
      </c>
      <c r="G49" s="171">
        <v>5.8999999999999997E-2</v>
      </c>
      <c r="H49" s="171">
        <v>-8.5000000000000006E-2</v>
      </c>
      <c r="J49" s="171">
        <v>0</v>
      </c>
      <c r="K49" s="172"/>
      <c r="L49" s="173"/>
      <c r="M49" s="134"/>
    </row>
    <row r="50" spans="2:13" ht="15" thickBot="1" x14ac:dyDescent="0.25">
      <c r="B50" s="181" t="s">
        <v>127</v>
      </c>
      <c r="C50" s="182">
        <f t="shared" ref="C50:H50" si="7">+SUM(C48:C49)</f>
        <v>43.978000000000002</v>
      </c>
      <c r="D50" s="182">
        <f t="shared" si="7"/>
        <v>46.396999999999998</v>
      </c>
      <c r="E50" s="182">
        <f t="shared" si="7"/>
        <v>51.436</v>
      </c>
      <c r="F50" s="182">
        <f t="shared" si="7"/>
        <v>55.591000000000001</v>
      </c>
      <c r="G50" s="182">
        <f t="shared" si="7"/>
        <v>90.66</v>
      </c>
      <c r="H50" s="182">
        <f t="shared" si="7"/>
        <v>89.84</v>
      </c>
      <c r="J50" s="182">
        <f>SUM(J44:J49)</f>
        <v>0</v>
      </c>
      <c r="K50" s="65"/>
      <c r="L50" s="66"/>
      <c r="M50" s="134"/>
    </row>
    <row r="52" spans="2:13" x14ac:dyDescent="0.2">
      <c r="B52" s="5" t="s">
        <v>204</v>
      </c>
      <c r="J52" s="171">
        <f>J41-J24</f>
        <v>-54.323</v>
      </c>
    </row>
    <row r="54" spans="2:13" x14ac:dyDescent="0.2">
      <c r="B54" s="5" t="s">
        <v>270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CC1D0-02D6-410B-B26A-BC625061D0F5}">
  <sheetPr>
    <tabColor theme="4" tint="0.79998168889431442"/>
  </sheetPr>
  <dimension ref="B1:Q50"/>
  <sheetViews>
    <sheetView showGridLines="0" zoomScale="70" zoomScaleNormal="70" workbookViewId="0">
      <selection activeCell="K12" sqref="K12"/>
    </sheetView>
  </sheetViews>
  <sheetFormatPr defaultRowHeight="14.25" x14ac:dyDescent="0.2"/>
  <cols>
    <col min="1" max="1" width="2.75" style="5" customWidth="1"/>
    <col min="2" max="2" width="54" style="5" bestFit="1" customWidth="1"/>
    <col min="3" max="9" width="9.75" style="5" customWidth="1"/>
    <col min="10" max="10" width="3.75" style="5" customWidth="1"/>
    <col min="11" max="13" width="9.75" style="5" customWidth="1"/>
    <col min="14" max="14" width="3.75" style="5" customWidth="1"/>
    <col min="15" max="17" width="9.75" style="5" customWidth="1"/>
    <col min="18" max="16384" width="9" style="5"/>
  </cols>
  <sheetData>
    <row r="1" spans="2:17" s="85" customFormat="1" x14ac:dyDescent="0.2"/>
    <row r="2" spans="2:17" s="85" customFormat="1" x14ac:dyDescent="0.2">
      <c r="B2" s="51" t="s">
        <v>176</v>
      </c>
    </row>
    <row r="3" spans="2:17" s="85" customFormat="1" x14ac:dyDescent="0.2">
      <c r="B3" s="63"/>
    </row>
    <row r="4" spans="2:17" s="85" customFormat="1" x14ac:dyDescent="0.2"/>
    <row r="5" spans="2:17" x14ac:dyDescent="0.2">
      <c r="J5" s="131"/>
      <c r="K5" s="131"/>
    </row>
    <row r="6" spans="2:17" x14ac:dyDescent="0.2">
      <c r="B6" s="5" t="s">
        <v>54</v>
      </c>
      <c r="C6" s="132">
        <f t="shared" ref="C6:I6" si="0">YEAR(C$10)</f>
        <v>2017</v>
      </c>
      <c r="D6" s="132">
        <f t="shared" si="0"/>
        <v>2018</v>
      </c>
      <c r="E6" s="132">
        <f t="shared" si="0"/>
        <v>2018</v>
      </c>
      <c r="F6" s="132">
        <f t="shared" si="0"/>
        <v>2019</v>
      </c>
      <c r="G6" s="132">
        <f t="shared" si="0"/>
        <v>2019</v>
      </c>
      <c r="H6" s="132">
        <f t="shared" si="0"/>
        <v>2020</v>
      </c>
      <c r="I6" s="132">
        <f t="shared" si="0"/>
        <v>2020</v>
      </c>
      <c r="J6" s="131"/>
      <c r="K6" s="131"/>
    </row>
    <row r="7" spans="2:17" x14ac:dyDescent="0.2">
      <c r="B7" s="5" t="s">
        <v>55</v>
      </c>
      <c r="C7" s="132">
        <v>2018</v>
      </c>
      <c r="D7" s="132">
        <v>2018</v>
      </c>
      <c r="E7" s="132">
        <v>2019</v>
      </c>
      <c r="F7" s="132">
        <v>2019</v>
      </c>
      <c r="G7" s="132">
        <v>2020</v>
      </c>
      <c r="H7" s="132">
        <v>2020</v>
      </c>
      <c r="I7" s="132">
        <v>2021</v>
      </c>
      <c r="J7" s="131"/>
      <c r="K7" s="133"/>
      <c r="L7" s="133"/>
      <c r="M7" s="129"/>
      <c r="N7" s="129"/>
      <c r="O7" s="129"/>
    </row>
    <row r="8" spans="2:17" x14ac:dyDescent="0.2">
      <c r="J8" s="131"/>
      <c r="K8" s="131"/>
    </row>
    <row r="9" spans="2:17" ht="16.5" x14ac:dyDescent="0.35">
      <c r="B9" s="137" t="s">
        <v>83</v>
      </c>
      <c r="C9" s="138" t="s">
        <v>57</v>
      </c>
      <c r="D9" s="185"/>
      <c r="E9" s="138"/>
      <c r="F9" s="138"/>
      <c r="G9" s="138"/>
      <c r="H9" s="138"/>
      <c r="I9" s="138"/>
      <c r="J9" s="131"/>
      <c r="K9" s="138" t="s">
        <v>55</v>
      </c>
      <c r="L9" s="138"/>
      <c r="M9" s="138"/>
      <c r="O9" s="138" t="s">
        <v>54</v>
      </c>
      <c r="P9" s="138"/>
      <c r="Q9" s="138"/>
    </row>
    <row r="10" spans="2:17" ht="16.5" x14ac:dyDescent="0.35">
      <c r="B10" s="137" t="s">
        <v>58</v>
      </c>
      <c r="C10" s="140">
        <v>43100</v>
      </c>
      <c r="D10" s="140">
        <f>EOMONTH(C10,6)</f>
        <v>43281</v>
      </c>
      <c r="E10" s="140">
        <v>43465</v>
      </c>
      <c r="F10" s="140">
        <f>EOMONTH(E10,6)</f>
        <v>43646</v>
      </c>
      <c r="G10" s="140">
        <f>EOMONTH(F10,6)</f>
        <v>43830</v>
      </c>
      <c r="H10" s="140">
        <f t="shared" ref="H10:I10" si="1">EOMONTH(G10,6)</f>
        <v>44012</v>
      </c>
      <c r="I10" s="140">
        <f t="shared" si="1"/>
        <v>44196</v>
      </c>
      <c r="J10" s="139"/>
      <c r="K10" s="142">
        <v>2018</v>
      </c>
      <c r="L10" s="142">
        <v>2019</v>
      </c>
      <c r="M10" s="142">
        <f>L10+1</f>
        <v>2020</v>
      </c>
      <c r="O10" s="142">
        <v>2018</v>
      </c>
      <c r="P10" s="142">
        <v>2019</v>
      </c>
      <c r="Q10" s="142">
        <f>P10+1</f>
        <v>2020</v>
      </c>
    </row>
    <row r="11" spans="2:17" ht="16.5" x14ac:dyDescent="0.35">
      <c r="B11" s="14" t="s">
        <v>14</v>
      </c>
      <c r="C11" s="14"/>
      <c r="D11" s="14"/>
      <c r="E11" s="186"/>
      <c r="F11" s="187"/>
      <c r="G11" s="187"/>
      <c r="H11" s="180"/>
      <c r="I11" s="145"/>
      <c r="J11" s="139"/>
      <c r="K11" s="139"/>
      <c r="L11" s="187"/>
      <c r="M11" s="187"/>
      <c r="N11" s="60"/>
      <c r="O11" s="60"/>
      <c r="P11" s="180"/>
      <c r="Q11" s="180"/>
    </row>
    <row r="12" spans="2:17" ht="16.5" x14ac:dyDescent="0.35">
      <c r="B12" s="131" t="s">
        <v>84</v>
      </c>
      <c r="C12" s="188">
        <v>91.247</v>
      </c>
      <c r="D12" s="189">
        <f>K12-C12</f>
        <v>102.60899999999999</v>
      </c>
      <c r="E12" s="188">
        <v>114.087</v>
      </c>
      <c r="F12" s="189">
        <f>L12-E12</f>
        <v>128.79300000000001</v>
      </c>
      <c r="G12" s="188">
        <v>151.88999999999999</v>
      </c>
      <c r="H12" s="189">
        <f>M12-G12</f>
        <v>170.49</v>
      </c>
      <c r="I12" s="188">
        <v>176.96100000000001</v>
      </c>
      <c r="J12" s="190"/>
      <c r="K12" s="188">
        <v>193.85599999999999</v>
      </c>
      <c r="L12" s="188">
        <v>242.88</v>
      </c>
      <c r="M12" s="188">
        <v>322.38</v>
      </c>
      <c r="N12" s="60"/>
      <c r="O12" s="189">
        <f>SUMIFS($C12:$I12,$C$6:$I$6,O$10)</f>
        <v>216.696</v>
      </c>
      <c r="P12" s="189">
        <f t="shared" ref="P12:Q27" si="2">SUMIFS($C12:$I12,$C$6:$I$6,P$10)</f>
        <v>280.68299999999999</v>
      </c>
      <c r="Q12" s="189">
        <f t="shared" si="2"/>
        <v>347.45100000000002</v>
      </c>
    </row>
    <row r="13" spans="2:17" ht="16.5" x14ac:dyDescent="0.35">
      <c r="B13" s="131" t="s">
        <v>85</v>
      </c>
      <c r="C13" s="188">
        <v>-89.941999999999993</v>
      </c>
      <c r="D13" s="189">
        <f t="shared" ref="D13:D16" si="3">K13-C13</f>
        <v>-95.296000000000006</v>
      </c>
      <c r="E13" s="188">
        <v>-109.86799999999999</v>
      </c>
      <c r="F13" s="189">
        <f>L13-E13</f>
        <v>-118.93700000000001</v>
      </c>
      <c r="G13" s="188">
        <v>-144.619</v>
      </c>
      <c r="H13" s="189">
        <f>M13-G13</f>
        <v>-159.518</v>
      </c>
      <c r="I13" s="188">
        <v>-170.06399999999999</v>
      </c>
      <c r="J13" s="190"/>
      <c r="K13" s="188">
        <v>-185.238</v>
      </c>
      <c r="L13" s="188">
        <v>-228.80500000000001</v>
      </c>
      <c r="M13" s="188">
        <v>-304.137</v>
      </c>
      <c r="N13" s="83"/>
      <c r="O13" s="189">
        <f t="shared" ref="O13:Q38" si="4">SUMIFS($C13:$I13,$C$6:$I$6,O$10)</f>
        <v>-205.16399999999999</v>
      </c>
      <c r="P13" s="189">
        <f t="shared" si="2"/>
        <v>-263.55600000000004</v>
      </c>
      <c r="Q13" s="189">
        <f t="shared" si="2"/>
        <v>-329.58199999999999</v>
      </c>
    </row>
    <row r="14" spans="2:17" ht="16.5" x14ac:dyDescent="0.35">
      <c r="B14" s="131" t="s">
        <v>86</v>
      </c>
      <c r="C14" s="188">
        <v>3.0000000000000001E-3</v>
      </c>
      <c r="D14" s="189">
        <f t="shared" si="3"/>
        <v>3.0000000000000001E-3</v>
      </c>
      <c r="E14" s="188">
        <v>0.10199999999999999</v>
      </c>
      <c r="F14" s="189">
        <f>L14-E14</f>
        <v>0.15500000000000003</v>
      </c>
      <c r="G14" s="188">
        <v>6.6000000000000003E-2</v>
      </c>
      <c r="H14" s="189">
        <f>M14-G14</f>
        <v>4.4999999999999998E-2</v>
      </c>
      <c r="I14" s="188">
        <v>8.6999999999999994E-2</v>
      </c>
      <c r="J14" s="190"/>
      <c r="K14" s="188">
        <v>6.0000000000000001E-3</v>
      </c>
      <c r="L14" s="188">
        <v>0.25700000000000001</v>
      </c>
      <c r="M14" s="188">
        <v>0.111</v>
      </c>
      <c r="N14" s="60"/>
      <c r="O14" s="189">
        <f t="shared" si="4"/>
        <v>0.105</v>
      </c>
      <c r="P14" s="189">
        <f t="shared" si="2"/>
        <v>0.22100000000000003</v>
      </c>
      <c r="Q14" s="189">
        <f t="shared" si="2"/>
        <v>0.13200000000000001</v>
      </c>
    </row>
    <row r="15" spans="2:17" ht="16.5" x14ac:dyDescent="0.35">
      <c r="B15" s="131" t="s">
        <v>87</v>
      </c>
      <c r="C15" s="188">
        <v>0</v>
      </c>
      <c r="D15" s="189">
        <f t="shared" si="3"/>
        <v>0</v>
      </c>
      <c r="E15" s="188">
        <v>0</v>
      </c>
      <c r="F15" s="189">
        <f>L15-E15</f>
        <v>0</v>
      </c>
      <c r="G15" s="188">
        <v>-6.6000000000000003E-2</v>
      </c>
      <c r="H15" s="189">
        <f>M15-G15</f>
        <v>-7.5999999999999984E-2</v>
      </c>
      <c r="I15" s="188">
        <v>-4.9000000000000002E-2</v>
      </c>
      <c r="J15" s="190"/>
      <c r="K15" s="191">
        <v>0</v>
      </c>
      <c r="L15" s="188">
        <v>0</v>
      </c>
      <c r="M15" s="188">
        <v>-0.14199999999999999</v>
      </c>
      <c r="N15" s="83"/>
      <c r="O15" s="189">
        <f t="shared" si="4"/>
        <v>0</v>
      </c>
      <c r="P15" s="189">
        <f t="shared" si="2"/>
        <v>-6.6000000000000003E-2</v>
      </c>
      <c r="Q15" s="189">
        <f t="shared" si="2"/>
        <v>-0.12499999999999999</v>
      </c>
    </row>
    <row r="16" spans="2:17" ht="16.5" x14ac:dyDescent="0.35">
      <c r="B16" s="131" t="s">
        <v>88</v>
      </c>
      <c r="C16" s="188">
        <v>-0.746</v>
      </c>
      <c r="D16" s="189">
        <f t="shared" si="3"/>
        <v>-0.122</v>
      </c>
      <c r="E16" s="188">
        <v>-0.501</v>
      </c>
      <c r="F16" s="189">
        <f>L16-E16</f>
        <v>-1.7760000000000002</v>
      </c>
      <c r="G16" s="188">
        <v>-1.454</v>
      </c>
      <c r="H16" s="189">
        <f>M16-G16</f>
        <v>-3.0220000000000002</v>
      </c>
      <c r="I16" s="188">
        <v>-0.82299999999999995</v>
      </c>
      <c r="J16" s="190"/>
      <c r="K16" s="188">
        <v>-0.86799999999999999</v>
      </c>
      <c r="L16" s="188">
        <v>-2.2770000000000001</v>
      </c>
      <c r="M16" s="188">
        <v>-4.476</v>
      </c>
      <c r="N16" s="60"/>
      <c r="O16" s="189">
        <f t="shared" si="4"/>
        <v>-0.623</v>
      </c>
      <c r="P16" s="189">
        <f t="shared" si="2"/>
        <v>-3.2300000000000004</v>
      </c>
      <c r="Q16" s="189">
        <f t="shared" si="2"/>
        <v>-3.8450000000000002</v>
      </c>
    </row>
    <row r="17" spans="2:17" ht="17.25" thickBot="1" x14ac:dyDescent="0.4">
      <c r="B17" s="181" t="s">
        <v>89</v>
      </c>
      <c r="C17" s="192">
        <f t="shared" ref="C17:I17" si="5">+SUM(C12:C16)</f>
        <v>0.56200000000000672</v>
      </c>
      <c r="D17" s="192">
        <f t="shared" si="5"/>
        <v>7.1939999999999884</v>
      </c>
      <c r="E17" s="192">
        <f t="shared" si="5"/>
        <v>3.8200000000000087</v>
      </c>
      <c r="F17" s="192">
        <f t="shared" si="5"/>
        <v>8.2349999999999941</v>
      </c>
      <c r="G17" s="192">
        <f t="shared" si="5"/>
        <v>5.8169999999999868</v>
      </c>
      <c r="H17" s="192">
        <f t="shared" si="5"/>
        <v>7.9190000000000076</v>
      </c>
      <c r="I17" s="192">
        <f t="shared" si="5"/>
        <v>6.1120000000000196</v>
      </c>
      <c r="J17" s="190"/>
      <c r="K17" s="192">
        <v>7.7560000000000002</v>
      </c>
      <c r="L17" s="192">
        <v>12.054999999999989</v>
      </c>
      <c r="M17" s="192">
        <v>13.735999999999997</v>
      </c>
      <c r="N17" s="60"/>
      <c r="O17" s="192">
        <f t="shared" si="4"/>
        <v>11.013999999999998</v>
      </c>
      <c r="P17" s="192">
        <f t="shared" si="2"/>
        <v>14.051999999999982</v>
      </c>
      <c r="Q17" s="192">
        <f t="shared" si="2"/>
        <v>14.031000000000027</v>
      </c>
    </row>
    <row r="18" spans="2:17" ht="16.5" x14ac:dyDescent="0.35">
      <c r="B18" s="131"/>
      <c r="C18" s="145"/>
      <c r="D18" s="131"/>
      <c r="E18" s="145"/>
      <c r="F18" s="189"/>
      <c r="G18" s="145"/>
      <c r="H18" s="189"/>
      <c r="I18" s="145"/>
      <c r="J18" s="190"/>
      <c r="K18" s="145"/>
      <c r="L18" s="145"/>
      <c r="M18" s="145"/>
      <c r="N18" s="60"/>
      <c r="O18" s="189"/>
      <c r="P18" s="189"/>
      <c r="Q18" s="189"/>
    </row>
    <row r="19" spans="2:17" ht="16.5" x14ac:dyDescent="0.35">
      <c r="B19" s="159" t="s">
        <v>90</v>
      </c>
      <c r="C19" s="145"/>
      <c r="D19" s="159"/>
      <c r="E19" s="145"/>
      <c r="F19" s="189"/>
      <c r="G19" s="145"/>
      <c r="H19" s="189"/>
      <c r="I19" s="145"/>
      <c r="J19" s="190"/>
      <c r="K19" s="145"/>
      <c r="L19" s="145"/>
      <c r="M19" s="145"/>
      <c r="N19" s="60"/>
      <c r="O19" s="189"/>
      <c r="P19" s="189"/>
      <c r="Q19" s="189"/>
    </row>
    <row r="20" spans="2:17" ht="16.5" x14ac:dyDescent="0.35">
      <c r="B20" s="131" t="s">
        <v>91</v>
      </c>
      <c r="C20" s="145">
        <v>-0.35599999999999998</v>
      </c>
      <c r="D20" s="189">
        <f t="shared" ref="D20:D23" si="6">K20-C20</f>
        <v>-0.17000000000000004</v>
      </c>
      <c r="E20" s="145">
        <v>-0.28699999999999998</v>
      </c>
      <c r="F20" s="189">
        <f>L20-E20</f>
        <v>-0.40199999999999997</v>
      </c>
      <c r="G20" s="188">
        <v>-0.85499999999999998</v>
      </c>
      <c r="H20" s="189">
        <f>M20-G20</f>
        <v>-0.51600000000000001</v>
      </c>
      <c r="I20" s="188">
        <v>-0.47199999999999998</v>
      </c>
      <c r="J20" s="190"/>
      <c r="K20" s="188">
        <v>-0.52600000000000002</v>
      </c>
      <c r="L20" s="188">
        <v>-0.68899999999999995</v>
      </c>
      <c r="M20" s="188">
        <v>-1.371</v>
      </c>
      <c r="N20" s="60"/>
      <c r="O20" s="189">
        <f t="shared" si="4"/>
        <v>-0.45700000000000002</v>
      </c>
      <c r="P20" s="189">
        <f t="shared" si="2"/>
        <v>-1.2569999999999999</v>
      </c>
      <c r="Q20" s="189">
        <f t="shared" si="2"/>
        <v>-0.98799999999999999</v>
      </c>
    </row>
    <row r="21" spans="2:17" ht="16.5" x14ac:dyDescent="0.35">
      <c r="B21" s="131" t="s">
        <v>92</v>
      </c>
      <c r="C21" s="145">
        <v>0</v>
      </c>
      <c r="D21" s="189">
        <f t="shared" si="6"/>
        <v>0</v>
      </c>
      <c r="E21" s="145">
        <v>0</v>
      </c>
      <c r="F21" s="189">
        <f>L21-E21</f>
        <v>-3</v>
      </c>
      <c r="G21" s="188">
        <v>-2</v>
      </c>
      <c r="H21" s="189">
        <f>M21-G21</f>
        <v>0</v>
      </c>
      <c r="I21" s="188">
        <v>-4.3079999999999998</v>
      </c>
      <c r="J21" s="190"/>
      <c r="K21" s="188"/>
      <c r="L21" s="188">
        <v>-3</v>
      </c>
      <c r="M21" s="188">
        <v>-2</v>
      </c>
      <c r="N21" s="60"/>
      <c r="O21" s="189">
        <f t="shared" si="4"/>
        <v>0</v>
      </c>
      <c r="P21" s="189">
        <f t="shared" si="2"/>
        <v>-5</v>
      </c>
      <c r="Q21" s="189">
        <f t="shared" si="2"/>
        <v>-4.3079999999999998</v>
      </c>
    </row>
    <row r="22" spans="2:17" ht="16.5" x14ac:dyDescent="0.35">
      <c r="B22" s="131" t="s">
        <v>93</v>
      </c>
      <c r="C22" s="188">
        <v>-1.28</v>
      </c>
      <c r="D22" s="189">
        <f t="shared" si="6"/>
        <v>-1.1279999999999999</v>
      </c>
      <c r="E22" s="188">
        <v>-1.27</v>
      </c>
      <c r="F22" s="189">
        <f>L22-E22</f>
        <v>-1.0110000000000001</v>
      </c>
      <c r="G22" s="188">
        <v>-1.6180000000000001</v>
      </c>
      <c r="H22" s="189">
        <f>M22-G22</f>
        <v>-1.288</v>
      </c>
      <c r="I22" s="188">
        <v>-0.81899999999999995</v>
      </c>
      <c r="J22" s="190"/>
      <c r="K22" s="188">
        <v>-2.4079999999999999</v>
      </c>
      <c r="L22" s="188">
        <v>-2.2810000000000001</v>
      </c>
      <c r="M22" s="188">
        <v>-2.9060000000000001</v>
      </c>
      <c r="N22" s="60"/>
      <c r="O22" s="189">
        <f t="shared" si="4"/>
        <v>-2.3979999999999997</v>
      </c>
      <c r="P22" s="189">
        <f t="shared" si="2"/>
        <v>-2.6290000000000004</v>
      </c>
      <c r="Q22" s="189">
        <f t="shared" si="2"/>
        <v>-2.1070000000000002</v>
      </c>
    </row>
    <row r="23" spans="2:17" ht="16.5" x14ac:dyDescent="0.35">
      <c r="B23" s="131" t="s">
        <v>94</v>
      </c>
      <c r="C23" s="188">
        <v>0.73299999999999998</v>
      </c>
      <c r="D23" s="189">
        <f t="shared" si="6"/>
        <v>0</v>
      </c>
      <c r="E23" s="188">
        <v>0</v>
      </c>
      <c r="F23" s="189">
        <f>L23-E23</f>
        <v>0</v>
      </c>
      <c r="G23" s="188">
        <v>0</v>
      </c>
      <c r="H23" s="189">
        <f>M23-G23</f>
        <v>0</v>
      </c>
      <c r="I23" s="188">
        <v>0</v>
      </c>
      <c r="J23" s="190"/>
      <c r="K23" s="188">
        <v>0.73299999999999998</v>
      </c>
      <c r="L23" s="188">
        <v>0</v>
      </c>
      <c r="M23" s="188">
        <v>0</v>
      </c>
      <c r="N23" s="60"/>
      <c r="O23" s="189">
        <f t="shared" si="4"/>
        <v>0</v>
      </c>
      <c r="P23" s="189">
        <f t="shared" si="2"/>
        <v>0</v>
      </c>
      <c r="Q23" s="189">
        <f t="shared" si="2"/>
        <v>0</v>
      </c>
    </row>
    <row r="24" spans="2:17" ht="17.25" thickBot="1" x14ac:dyDescent="0.4">
      <c r="B24" s="181" t="s">
        <v>95</v>
      </c>
      <c r="C24" s="192">
        <f>+SUM(C20:C23)</f>
        <v>-0.90300000000000014</v>
      </c>
      <c r="D24" s="192">
        <f t="shared" ref="D24:I24" si="7">+SUM(D20:D23)</f>
        <v>-1.298</v>
      </c>
      <c r="E24" s="192">
        <f t="shared" si="7"/>
        <v>-1.5569999999999999</v>
      </c>
      <c r="F24" s="192">
        <f t="shared" si="7"/>
        <v>-4.4130000000000003</v>
      </c>
      <c r="G24" s="192">
        <f t="shared" si="7"/>
        <v>-4.4729999999999999</v>
      </c>
      <c r="H24" s="192">
        <f t="shared" si="7"/>
        <v>-1.804</v>
      </c>
      <c r="I24" s="192">
        <f t="shared" si="7"/>
        <v>-5.5989999999999993</v>
      </c>
      <c r="J24" s="190"/>
      <c r="K24" s="192">
        <v>-2.2010000000000001</v>
      </c>
      <c r="L24" s="192">
        <v>-5.97</v>
      </c>
      <c r="M24" s="192">
        <v>-6.2770000000000001</v>
      </c>
      <c r="N24" s="60"/>
      <c r="O24" s="192">
        <f t="shared" si="4"/>
        <v>-2.855</v>
      </c>
      <c r="P24" s="192">
        <f t="shared" si="2"/>
        <v>-8.8859999999999992</v>
      </c>
      <c r="Q24" s="192">
        <f t="shared" si="2"/>
        <v>-7.4029999999999996</v>
      </c>
    </row>
    <row r="25" spans="2:17" ht="16.5" x14ac:dyDescent="0.35">
      <c r="B25" s="131"/>
      <c r="C25" s="188"/>
      <c r="D25" s="131"/>
      <c r="E25" s="188"/>
      <c r="F25" s="189"/>
      <c r="G25" s="153"/>
      <c r="H25" s="189"/>
      <c r="I25" s="153"/>
      <c r="J25" s="190"/>
      <c r="K25" s="153"/>
      <c r="L25" s="153"/>
      <c r="M25" s="153"/>
      <c r="N25" s="60"/>
      <c r="O25" s="189"/>
      <c r="P25" s="189"/>
      <c r="Q25" s="189"/>
    </row>
    <row r="26" spans="2:17" ht="16.5" x14ac:dyDescent="0.35">
      <c r="B26" s="159" t="s">
        <v>96</v>
      </c>
      <c r="C26" s="188"/>
      <c r="D26" s="159"/>
      <c r="E26" s="188"/>
      <c r="F26" s="189"/>
      <c r="G26" s="147"/>
      <c r="H26" s="189"/>
      <c r="I26" s="147"/>
      <c r="J26" s="190"/>
      <c r="K26" s="147"/>
      <c r="L26" s="147"/>
      <c r="M26" s="147"/>
      <c r="N26" s="60"/>
      <c r="O26" s="189"/>
      <c r="P26" s="189"/>
      <c r="Q26" s="189"/>
    </row>
    <row r="27" spans="2:17" ht="16.5" x14ac:dyDescent="0.35">
      <c r="B27" s="131" t="s">
        <v>97</v>
      </c>
      <c r="C27" s="145">
        <v>8.5000000000000006E-2</v>
      </c>
      <c r="D27" s="189">
        <f t="shared" ref="D27:D32" si="8">K27-C27</f>
        <v>0.16599999999999998</v>
      </c>
      <c r="E27" s="145">
        <v>1.4930000000000001</v>
      </c>
      <c r="F27" s="189">
        <f t="shared" ref="F27:F32" si="9">L27-E27</f>
        <v>8.3999999999999853E-2</v>
      </c>
      <c r="G27" s="188">
        <v>0.75800000000000001</v>
      </c>
      <c r="H27" s="189">
        <f t="shared" ref="H27:H32" si="10">M27-G27</f>
        <v>33.628</v>
      </c>
      <c r="I27" s="188">
        <v>0.05</v>
      </c>
      <c r="J27" s="190"/>
      <c r="K27" s="188">
        <v>0.251</v>
      </c>
      <c r="L27" s="188">
        <v>1.577</v>
      </c>
      <c r="M27" s="188">
        <v>34.386000000000003</v>
      </c>
      <c r="N27" s="60"/>
      <c r="O27" s="189">
        <f t="shared" si="4"/>
        <v>1.659</v>
      </c>
      <c r="P27" s="189">
        <f t="shared" si="2"/>
        <v>0.84199999999999986</v>
      </c>
      <c r="Q27" s="189">
        <f t="shared" si="2"/>
        <v>33.677999999999997</v>
      </c>
    </row>
    <row r="28" spans="2:17" ht="16.5" x14ac:dyDescent="0.35">
      <c r="B28" s="131" t="s">
        <v>132</v>
      </c>
      <c r="C28" s="145">
        <v>-2.2690000000000001</v>
      </c>
      <c r="D28" s="189">
        <f t="shared" si="8"/>
        <v>-2.2999999999999687E-2</v>
      </c>
      <c r="E28" s="145">
        <v>-1.909</v>
      </c>
      <c r="F28" s="189">
        <f t="shared" si="9"/>
        <v>-0.14700000000000002</v>
      </c>
      <c r="G28" s="188">
        <v>0</v>
      </c>
      <c r="H28" s="189">
        <f t="shared" si="10"/>
        <v>0</v>
      </c>
      <c r="I28" s="188">
        <v>-0.11700000000000001</v>
      </c>
      <c r="J28" s="190"/>
      <c r="K28" s="188">
        <v>-2.2919999999999998</v>
      </c>
      <c r="L28" s="188">
        <v>-2.056</v>
      </c>
      <c r="M28" s="188">
        <v>0</v>
      </c>
      <c r="N28" s="60"/>
      <c r="O28" s="189">
        <f t="shared" si="4"/>
        <v>-1.9319999999999997</v>
      </c>
      <c r="P28" s="189">
        <f t="shared" si="4"/>
        <v>-0.14700000000000002</v>
      </c>
      <c r="Q28" s="189">
        <f t="shared" si="4"/>
        <v>-0.11700000000000001</v>
      </c>
    </row>
    <row r="29" spans="2:17" ht="16.5" x14ac:dyDescent="0.35">
      <c r="B29" s="131" t="s">
        <v>98</v>
      </c>
      <c r="C29" s="145">
        <v>0</v>
      </c>
      <c r="D29" s="189">
        <f t="shared" si="8"/>
        <v>0</v>
      </c>
      <c r="E29" s="145">
        <v>0</v>
      </c>
      <c r="F29" s="189">
        <f t="shared" si="9"/>
        <v>0</v>
      </c>
      <c r="G29" s="188">
        <v>0</v>
      </c>
      <c r="H29" s="189">
        <f t="shared" si="10"/>
        <v>-0.72899999999999998</v>
      </c>
      <c r="I29" s="188">
        <v>0</v>
      </c>
      <c r="J29" s="190"/>
      <c r="K29" s="188">
        <v>0</v>
      </c>
      <c r="L29" s="188">
        <v>0</v>
      </c>
      <c r="M29" s="188">
        <v>-0.72899999999999998</v>
      </c>
      <c r="N29" s="60"/>
      <c r="O29" s="189">
        <f t="shared" si="4"/>
        <v>0</v>
      </c>
      <c r="P29" s="189">
        <f t="shared" si="4"/>
        <v>0</v>
      </c>
      <c r="Q29" s="189">
        <f t="shared" si="4"/>
        <v>-0.72899999999999998</v>
      </c>
    </row>
    <row r="30" spans="2:17" ht="16.5" x14ac:dyDescent="0.35">
      <c r="B30" s="131" t="s">
        <v>99</v>
      </c>
      <c r="C30" s="145">
        <v>0</v>
      </c>
      <c r="D30" s="189">
        <f t="shared" si="8"/>
        <v>0</v>
      </c>
      <c r="E30" s="145">
        <v>0</v>
      </c>
      <c r="F30" s="189">
        <f t="shared" si="9"/>
        <v>0</v>
      </c>
      <c r="G30" s="188">
        <v>-0.85299999999999998</v>
      </c>
      <c r="H30" s="189">
        <f t="shared" si="10"/>
        <v>-1.04</v>
      </c>
      <c r="I30" s="188">
        <v>-0.67100000000000004</v>
      </c>
      <c r="J30" s="190"/>
      <c r="K30" s="188">
        <v>0</v>
      </c>
      <c r="L30" s="188">
        <v>0</v>
      </c>
      <c r="M30" s="188">
        <v>-1.893</v>
      </c>
      <c r="N30" s="60"/>
      <c r="O30" s="189">
        <f t="shared" si="4"/>
        <v>0</v>
      </c>
      <c r="P30" s="189">
        <f t="shared" si="4"/>
        <v>-0.85299999999999998</v>
      </c>
      <c r="Q30" s="189">
        <f t="shared" si="4"/>
        <v>-1.7110000000000001</v>
      </c>
    </row>
    <row r="31" spans="2:17" ht="16.5" x14ac:dyDescent="0.35">
      <c r="B31" s="131" t="s">
        <v>100</v>
      </c>
      <c r="C31" s="145">
        <v>0</v>
      </c>
      <c r="D31" s="189">
        <f t="shared" si="8"/>
        <v>-0.66400000000000003</v>
      </c>
      <c r="E31" s="145">
        <v>-1.331</v>
      </c>
      <c r="F31" s="189">
        <f t="shared" si="9"/>
        <v>-1.3900000000000001</v>
      </c>
      <c r="G31" s="188">
        <v>-2.802</v>
      </c>
      <c r="H31" s="189">
        <f t="shared" si="10"/>
        <v>0</v>
      </c>
      <c r="I31" s="188">
        <v>-3.2069999999999999</v>
      </c>
      <c r="J31" s="190"/>
      <c r="K31" s="188">
        <v>-0.66400000000000003</v>
      </c>
      <c r="L31" s="188">
        <v>-2.7210000000000001</v>
      </c>
      <c r="M31" s="188">
        <v>-2.802</v>
      </c>
      <c r="N31" s="60"/>
      <c r="O31" s="189">
        <f t="shared" si="4"/>
        <v>-1.9950000000000001</v>
      </c>
      <c r="P31" s="189">
        <f t="shared" si="4"/>
        <v>-4.1920000000000002</v>
      </c>
      <c r="Q31" s="189">
        <f t="shared" si="4"/>
        <v>-3.2069999999999999</v>
      </c>
    </row>
    <row r="32" spans="2:17" ht="16.5" x14ac:dyDescent="0.35">
      <c r="B32" s="131" t="s">
        <v>101</v>
      </c>
      <c r="C32" s="145">
        <v>-8.9999999999999993E-3</v>
      </c>
      <c r="D32" s="189">
        <f t="shared" si="8"/>
        <v>8.9999999999999993E-3</v>
      </c>
      <c r="E32" s="145">
        <v>-1.0999999999999999E-2</v>
      </c>
      <c r="F32" s="189">
        <f t="shared" si="9"/>
        <v>1.0999999999999999E-2</v>
      </c>
      <c r="G32" s="188">
        <v>-8.0000000000000002E-3</v>
      </c>
      <c r="H32" s="189">
        <f t="shared" si="10"/>
        <v>-1.05</v>
      </c>
      <c r="I32" s="188">
        <v>-4.0000000000000001E-3</v>
      </c>
      <c r="J32" s="190"/>
      <c r="K32" s="188">
        <v>0</v>
      </c>
      <c r="L32" s="188">
        <v>0</v>
      </c>
      <c r="M32" s="188">
        <v>-1.0580000000000001</v>
      </c>
      <c r="N32" s="60"/>
      <c r="O32" s="189">
        <f t="shared" si="4"/>
        <v>-2E-3</v>
      </c>
      <c r="P32" s="189">
        <f t="shared" si="4"/>
        <v>2.9999999999999992E-3</v>
      </c>
      <c r="Q32" s="189">
        <f t="shared" si="4"/>
        <v>-1.054</v>
      </c>
    </row>
    <row r="33" spans="2:17" ht="17.25" thickBot="1" x14ac:dyDescent="0.4">
      <c r="B33" s="181" t="s">
        <v>102</v>
      </c>
      <c r="C33" s="192">
        <f>+SUM(C27:C32)</f>
        <v>-2.1930000000000001</v>
      </c>
      <c r="D33" s="192">
        <f>+SUM(D27:D32)</f>
        <v>-0.51199999999999968</v>
      </c>
      <c r="E33" s="192">
        <f t="shared" ref="E33:I33" si="11">+SUM(E27:E32)</f>
        <v>-1.7579999999999998</v>
      </c>
      <c r="F33" s="192">
        <f t="shared" si="11"/>
        <v>-1.4420000000000004</v>
      </c>
      <c r="G33" s="192">
        <f t="shared" si="11"/>
        <v>-2.9050000000000002</v>
      </c>
      <c r="H33" s="192">
        <f t="shared" si="11"/>
        <v>30.809000000000001</v>
      </c>
      <c r="I33" s="192">
        <f t="shared" si="11"/>
        <v>-3.9489999999999998</v>
      </c>
      <c r="J33" s="190"/>
      <c r="K33" s="192">
        <v>-2.7050000000000001</v>
      </c>
      <c r="L33" s="192">
        <v>-3.2</v>
      </c>
      <c r="M33" s="192">
        <v>27.904000000000003</v>
      </c>
      <c r="N33" s="60"/>
      <c r="O33" s="192">
        <f t="shared" si="4"/>
        <v>-2.2699999999999996</v>
      </c>
      <c r="P33" s="192">
        <f t="shared" si="4"/>
        <v>-4.3470000000000004</v>
      </c>
      <c r="Q33" s="192">
        <f t="shared" si="4"/>
        <v>26.86</v>
      </c>
    </row>
    <row r="34" spans="2:17" ht="16.5" x14ac:dyDescent="0.35">
      <c r="B34" s="131"/>
      <c r="C34" s="145"/>
      <c r="D34" s="131"/>
      <c r="E34" s="145"/>
      <c r="F34" s="189"/>
      <c r="G34" s="60"/>
      <c r="H34" s="189"/>
      <c r="I34" s="60"/>
      <c r="J34" s="190"/>
      <c r="K34" s="60"/>
      <c r="L34" s="60"/>
      <c r="M34" s="60"/>
      <c r="N34" s="60"/>
      <c r="O34" s="189"/>
      <c r="P34" s="189"/>
      <c r="Q34" s="189"/>
    </row>
    <row r="35" spans="2:17" ht="17.25" thickBot="1" x14ac:dyDescent="0.4">
      <c r="B35" s="181" t="s">
        <v>103</v>
      </c>
      <c r="C35" s="192">
        <f>+C17+C24+C33</f>
        <v>-2.5339999999999936</v>
      </c>
      <c r="D35" s="192">
        <f>+D17+D24+D33</f>
        <v>5.3839999999999888</v>
      </c>
      <c r="E35" s="192">
        <f t="shared" ref="E35:I35" si="12">+E17+E24+E33</f>
        <v>0.505000000000009</v>
      </c>
      <c r="F35" s="192">
        <f t="shared" si="12"/>
        <v>2.3799999999999937</v>
      </c>
      <c r="G35" s="192">
        <f t="shared" si="12"/>
        <v>-1.5610000000000133</v>
      </c>
      <c r="H35" s="192">
        <f t="shared" si="12"/>
        <v>36.924000000000007</v>
      </c>
      <c r="I35" s="192">
        <f t="shared" si="12"/>
        <v>-3.4359999999999795</v>
      </c>
      <c r="J35" s="190"/>
      <c r="K35" s="192">
        <v>2.85</v>
      </c>
      <c r="L35" s="192">
        <v>2.8849999999999998</v>
      </c>
      <c r="M35" s="192">
        <v>35.362000000000002</v>
      </c>
      <c r="N35" s="83"/>
      <c r="O35" s="192">
        <f t="shared" si="4"/>
        <v>5.8889999999999976</v>
      </c>
      <c r="P35" s="192">
        <f t="shared" si="4"/>
        <v>0.81899999999998041</v>
      </c>
      <c r="Q35" s="192">
        <f t="shared" si="4"/>
        <v>33.488000000000028</v>
      </c>
    </row>
    <row r="36" spans="2:17" ht="16.5" x14ac:dyDescent="0.35">
      <c r="B36" s="131" t="s">
        <v>16</v>
      </c>
      <c r="C36" s="145">
        <v>19.812000000000001</v>
      </c>
      <c r="D36" s="189">
        <f>+C38</f>
        <v>17.303000000000004</v>
      </c>
      <c r="E36" s="145">
        <v>22.696000000000002</v>
      </c>
      <c r="F36" s="189">
        <f>+E38</f>
        <v>23.23500000000001</v>
      </c>
      <c r="G36" s="188">
        <v>25.53</v>
      </c>
      <c r="H36" s="189">
        <f>+G38</f>
        <v>23.982999999999986</v>
      </c>
      <c r="I36" s="188">
        <v>60.924999999999997</v>
      </c>
      <c r="J36" s="190"/>
      <c r="K36" s="188">
        <v>19.812000000000001</v>
      </c>
      <c r="L36" s="188">
        <v>22.696000000000002</v>
      </c>
      <c r="M36" s="188">
        <v>25.53</v>
      </c>
      <c r="N36" s="60"/>
      <c r="O36" s="189">
        <f t="shared" si="4"/>
        <v>39.999000000000009</v>
      </c>
      <c r="P36" s="189">
        <f t="shared" si="4"/>
        <v>48.765000000000015</v>
      </c>
      <c r="Q36" s="189">
        <f t="shared" si="4"/>
        <v>84.907999999999987</v>
      </c>
    </row>
    <row r="37" spans="2:17" ht="16.5" x14ac:dyDescent="0.35">
      <c r="B37" s="131" t="s">
        <v>104</v>
      </c>
      <c r="C37" s="145">
        <v>2.5000000000000001E-2</v>
      </c>
      <c r="D37" s="189">
        <f>K37-C37</f>
        <v>9.0000000000000011E-3</v>
      </c>
      <c r="E37" s="145">
        <v>3.4000000000000002E-2</v>
      </c>
      <c r="F37" s="189">
        <f>L37-E37</f>
        <v>-8.4999999999999992E-2</v>
      </c>
      <c r="G37" s="188">
        <v>1.4E-2</v>
      </c>
      <c r="H37" s="189">
        <f>M37-G37</f>
        <v>1.9000000000000003E-2</v>
      </c>
      <c r="I37" s="188">
        <v>2.1999999999999999E-2</v>
      </c>
      <c r="J37" s="190"/>
      <c r="K37" s="188">
        <v>3.4000000000000002E-2</v>
      </c>
      <c r="L37" s="188">
        <v>-5.0999999999999997E-2</v>
      </c>
      <c r="M37" s="188">
        <v>3.3000000000000002E-2</v>
      </c>
      <c r="N37" s="60"/>
      <c r="O37" s="189">
        <f t="shared" si="4"/>
        <v>4.3000000000000003E-2</v>
      </c>
      <c r="P37" s="189">
        <f t="shared" si="4"/>
        <v>-7.0999999999999994E-2</v>
      </c>
      <c r="Q37" s="189">
        <f t="shared" si="4"/>
        <v>4.1000000000000002E-2</v>
      </c>
    </row>
    <row r="38" spans="2:17" ht="17.25" thickBot="1" x14ac:dyDescent="0.4">
      <c r="B38" s="181" t="s">
        <v>17</v>
      </c>
      <c r="C38" s="193">
        <f>+SUM(C35:C37)</f>
        <v>17.303000000000004</v>
      </c>
      <c r="D38" s="193">
        <f>+SUM(D35:D37)</f>
        <v>22.695999999999994</v>
      </c>
      <c r="E38" s="193">
        <f>+SUM(E35:E37)</f>
        <v>23.23500000000001</v>
      </c>
      <c r="F38" s="193">
        <f>+SUM(F35:F37)</f>
        <v>25.53</v>
      </c>
      <c r="G38" s="193">
        <f t="shared" ref="G38:I38" si="13">+SUM(G35:G37)</f>
        <v>23.982999999999986</v>
      </c>
      <c r="H38" s="193">
        <f>+SUM(H35:H37)</f>
        <v>60.925999999999995</v>
      </c>
      <c r="I38" s="193">
        <f t="shared" si="13"/>
        <v>57.511000000000017</v>
      </c>
      <c r="J38" s="190"/>
      <c r="K38" s="193">
        <v>22.696000000000002</v>
      </c>
      <c r="L38" s="193">
        <v>25.530000000000005</v>
      </c>
      <c r="M38" s="193">
        <v>60.925000000000004</v>
      </c>
      <c r="N38" s="60"/>
      <c r="O38" s="193">
        <f t="shared" si="4"/>
        <v>45.931000000000004</v>
      </c>
      <c r="P38" s="193">
        <f t="shared" si="4"/>
        <v>49.512999999999991</v>
      </c>
      <c r="Q38" s="193">
        <f t="shared" si="4"/>
        <v>118.43700000000001</v>
      </c>
    </row>
    <row r="39" spans="2:17" ht="16.5" x14ac:dyDescent="0.35">
      <c r="J39" s="139"/>
      <c r="K39" s="139"/>
    </row>
    <row r="40" spans="2:17" ht="16.5" x14ac:dyDescent="0.35">
      <c r="B40" s="5" t="s">
        <v>271</v>
      </c>
      <c r="J40" s="139"/>
      <c r="K40" s="139"/>
    </row>
    <row r="41" spans="2:17" ht="16.5" x14ac:dyDescent="0.35">
      <c r="J41" s="139"/>
      <c r="K41" s="139"/>
    </row>
    <row r="50" spans="10:11" ht="16.5" x14ac:dyDescent="0.35">
      <c r="J50" s="139"/>
      <c r="K50" s="13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6BC24-AE9F-4AE7-9E3F-1316F791BC4D}">
  <sheetPr>
    <tabColor theme="3"/>
  </sheetPr>
  <dimension ref="B2:D6"/>
  <sheetViews>
    <sheetView showGridLines="0" zoomScaleNormal="100" workbookViewId="0">
      <selection activeCell="D17" sqref="D17"/>
    </sheetView>
  </sheetViews>
  <sheetFormatPr defaultRowHeight="14.25" x14ac:dyDescent="0.2"/>
  <cols>
    <col min="1" max="1" width="2.625" customWidth="1"/>
    <col min="3" max="3" width="50.625" customWidth="1"/>
    <col min="4" max="4" width="70.25" customWidth="1"/>
  </cols>
  <sheetData>
    <row r="2" spans="2:4" x14ac:dyDescent="0.2">
      <c r="B2" s="9" t="s">
        <v>239</v>
      </c>
      <c r="C2" s="9" t="s">
        <v>38</v>
      </c>
      <c r="D2" s="9" t="s">
        <v>40</v>
      </c>
    </row>
    <row r="3" spans="2:4" x14ac:dyDescent="0.2">
      <c r="B3" s="128">
        <v>6.4580000000000002</v>
      </c>
      <c r="C3" t="s">
        <v>224</v>
      </c>
      <c r="D3" s="7" t="s">
        <v>41</v>
      </c>
    </row>
    <row r="4" spans="2:4" x14ac:dyDescent="0.2">
      <c r="B4" s="128">
        <v>6.0220000000000002</v>
      </c>
      <c r="C4" t="s">
        <v>225</v>
      </c>
      <c r="D4" s="7" t="s">
        <v>142</v>
      </c>
    </row>
    <row r="5" spans="2:4" x14ac:dyDescent="0.2">
      <c r="B5" s="128">
        <v>8.5772999999999993</v>
      </c>
      <c r="C5" t="s">
        <v>226</v>
      </c>
      <c r="D5" s="7" t="s">
        <v>144</v>
      </c>
    </row>
    <row r="6" spans="2:4" x14ac:dyDescent="0.2">
      <c r="B6" s="128">
        <v>6.9199999999999998E-2</v>
      </c>
      <c r="C6" t="s">
        <v>227</v>
      </c>
      <c r="D6" s="7" t="s">
        <v>144</v>
      </c>
    </row>
  </sheetData>
  <hyperlinks>
    <hyperlink ref="D3" r:id="rId1" xr:uid="{469B37F9-D04C-4742-AC2F-CEB05EDA5C7A}"/>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7B94-690E-4483-9E6D-A0A51BD942A5}">
  <sheetPr>
    <tabColor theme="4" tint="0.79998168889431442"/>
  </sheetPr>
  <dimension ref="B1:O50"/>
  <sheetViews>
    <sheetView showGridLines="0" zoomScale="85" zoomScaleNormal="85" workbookViewId="0">
      <selection activeCell="H21" sqref="A1:XFD1048576"/>
    </sheetView>
  </sheetViews>
  <sheetFormatPr defaultRowHeight="14.25" x14ac:dyDescent="0.2"/>
  <cols>
    <col min="1" max="1" width="2.625" customWidth="1"/>
    <col min="2" max="2" width="26.25" bestFit="1" customWidth="1"/>
    <col min="3" max="3" width="12.5" customWidth="1"/>
    <col min="4" max="4" width="18.125" bestFit="1" customWidth="1"/>
    <col min="5" max="5" width="20.625" bestFit="1" customWidth="1"/>
    <col min="6" max="6" width="17.5" bestFit="1" customWidth="1"/>
    <col min="7" max="7" width="9.75" customWidth="1"/>
    <col min="8" max="8" width="19.375" bestFit="1" customWidth="1"/>
    <col min="9" max="9" width="24.5" bestFit="1" customWidth="1"/>
    <col min="10" max="10" width="9.75" customWidth="1"/>
  </cols>
  <sheetData>
    <row r="1" spans="2:15" s="57" customFormat="1" x14ac:dyDescent="0.2"/>
    <row r="2" spans="2:15" s="57" customFormat="1" x14ac:dyDescent="0.2">
      <c r="B2" s="51" t="s">
        <v>241</v>
      </c>
    </row>
    <row r="3" spans="2:15" s="57" customFormat="1" x14ac:dyDescent="0.2">
      <c r="B3" s="63"/>
    </row>
    <row r="4" spans="2:15" s="57" customFormat="1" x14ac:dyDescent="0.2"/>
    <row r="5" spans="2:15" x14ac:dyDescent="0.2">
      <c r="B5" s="1"/>
      <c r="C5" s="1"/>
      <c r="D5" s="1"/>
      <c r="E5" s="1"/>
      <c r="F5" s="1"/>
      <c r="G5" s="1"/>
      <c r="H5" s="1"/>
      <c r="I5" s="1"/>
      <c r="J5" s="1"/>
    </row>
    <row r="6" spans="2:15" x14ac:dyDescent="0.2">
      <c r="B6" s="1"/>
      <c r="C6" s="1"/>
      <c r="D6" s="1"/>
      <c r="E6" s="1"/>
      <c r="F6" s="1"/>
      <c r="G6" s="1"/>
      <c r="H6" s="1"/>
      <c r="I6" s="1"/>
      <c r="J6" s="1"/>
    </row>
    <row r="7" spans="2:15" ht="16.5" x14ac:dyDescent="0.35">
      <c r="B7" s="10"/>
      <c r="C7" s="12" t="s">
        <v>237</v>
      </c>
      <c r="D7" s="12"/>
      <c r="E7" s="12"/>
      <c r="F7" s="12"/>
      <c r="G7" s="12"/>
      <c r="H7" s="12"/>
      <c r="I7" s="12"/>
      <c r="J7" s="12"/>
    </row>
    <row r="8" spans="2:15" x14ac:dyDescent="0.2">
      <c r="B8" s="10" t="s">
        <v>26</v>
      </c>
      <c r="C8" s="117" t="s">
        <v>135</v>
      </c>
      <c r="D8" s="117" t="s">
        <v>233</v>
      </c>
      <c r="E8" s="117" t="s">
        <v>234</v>
      </c>
      <c r="F8" s="117" t="s">
        <v>235</v>
      </c>
      <c r="G8" s="117" t="s">
        <v>81</v>
      </c>
      <c r="H8" s="117" t="s">
        <v>236</v>
      </c>
      <c r="I8" s="117" t="s">
        <v>240</v>
      </c>
      <c r="J8" s="117" t="s">
        <v>141</v>
      </c>
    </row>
    <row r="9" spans="2:15" x14ac:dyDescent="0.2">
      <c r="B9" s="45" t="s">
        <v>0</v>
      </c>
      <c r="C9" s="118">
        <f>F41*Inputs!$B$3</f>
        <v>2336.5108580000006</v>
      </c>
      <c r="D9" s="118" t="s">
        <v>118</v>
      </c>
      <c r="E9" s="118" t="s">
        <v>118</v>
      </c>
      <c r="F9" s="122">
        <f>+SUM(C9:E9)</f>
        <v>2336.5108580000006</v>
      </c>
      <c r="G9" s="118">
        <v>20917.958911000002</v>
      </c>
      <c r="H9" s="118">
        <f>5066*Inputs!$B$6</f>
        <v>350.56720000000001</v>
      </c>
      <c r="I9" s="122">
        <f>+SUM(G9:H9)</f>
        <v>21268.526111000003</v>
      </c>
      <c r="J9" s="123">
        <f>+F9+I9</f>
        <v>23605.036969000004</v>
      </c>
      <c r="L9" s="48"/>
      <c r="O9" s="48"/>
    </row>
    <row r="10" spans="2:15" x14ac:dyDescent="0.2">
      <c r="B10" s="44" t="s">
        <v>2</v>
      </c>
      <c r="C10" s="119">
        <f>F42*Inputs!$B$3</f>
        <v>399.28522400000003</v>
      </c>
      <c r="D10" s="119" t="s">
        <v>118</v>
      </c>
      <c r="E10" s="119" t="s">
        <v>118</v>
      </c>
      <c r="F10" s="124">
        <f t="shared" ref="F10" si="0">+SUM(C10:E10)</f>
        <v>399.28522400000003</v>
      </c>
      <c r="G10" s="119">
        <v>2464.5197530000041</v>
      </c>
      <c r="H10" s="119">
        <f>2315*Inputs!$B$6</f>
        <v>160.19800000000001</v>
      </c>
      <c r="I10" s="124">
        <f t="shared" ref="I10" si="1">+SUM(G10:H10)</f>
        <v>2624.717753000004</v>
      </c>
      <c r="J10" s="125">
        <f t="shared" ref="J10" si="2">+F10+I10</f>
        <v>3024.0029770000042</v>
      </c>
      <c r="L10" s="48"/>
      <c r="O10" s="48"/>
    </row>
    <row r="11" spans="2:15" x14ac:dyDescent="0.2">
      <c r="B11" s="74"/>
      <c r="C11" s="120"/>
      <c r="D11" s="120"/>
      <c r="E11" s="120"/>
      <c r="F11" s="120"/>
      <c r="G11" s="120"/>
      <c r="H11" s="120"/>
      <c r="I11" s="120"/>
      <c r="J11" s="120"/>
      <c r="L11" s="48"/>
      <c r="O11" s="48"/>
    </row>
    <row r="12" spans="2:15" x14ac:dyDescent="0.2">
      <c r="B12" s="46" t="s">
        <v>115</v>
      </c>
      <c r="C12" s="121">
        <f>F45*Inputs!$B$3</f>
        <v>124.34878999999999</v>
      </c>
      <c r="D12" s="121">
        <f>$C$31</f>
        <v>12.270199999999999</v>
      </c>
      <c r="E12" s="121">
        <f>$C$22</f>
        <v>1.9410638356164387</v>
      </c>
      <c r="F12" s="126">
        <f>+SUM(C12:E12)</f>
        <v>138.56005383561643</v>
      </c>
      <c r="G12" s="121">
        <v>465.32908630000418</v>
      </c>
      <c r="H12" s="121">
        <f>$C$36</f>
        <v>38.821199999999997</v>
      </c>
      <c r="I12" s="126">
        <f>+SUM(G12:H12)</f>
        <v>504.15028630000415</v>
      </c>
      <c r="J12" s="127">
        <f>+F12+I12</f>
        <v>642.71034013562053</v>
      </c>
      <c r="L12" s="26"/>
      <c r="O12" s="48"/>
    </row>
    <row r="13" spans="2:15" x14ac:dyDescent="0.2">
      <c r="B13" s="6" t="s">
        <v>145</v>
      </c>
      <c r="C13" s="41">
        <f>IFERROR(+C12/C$10,"-")</f>
        <v>0.31142847900627546</v>
      </c>
      <c r="D13" s="41" t="str">
        <f t="shared" ref="D13:J13" si="3">IFERROR(+D12/D$10,"-")</f>
        <v>-</v>
      </c>
      <c r="E13" s="41" t="str">
        <f t="shared" si="3"/>
        <v>-</v>
      </c>
      <c r="F13" s="42">
        <f t="shared" si="3"/>
        <v>0.34702023893480322</v>
      </c>
      <c r="G13" s="41">
        <f t="shared" si="3"/>
        <v>0.18881126261356584</v>
      </c>
      <c r="H13" s="41">
        <f t="shared" si="3"/>
        <v>0.24233261339092871</v>
      </c>
      <c r="I13" s="42">
        <f t="shared" si="3"/>
        <v>0.19207790465232677</v>
      </c>
      <c r="J13" s="43">
        <f t="shared" si="3"/>
        <v>0.21253627890711552</v>
      </c>
      <c r="L13" s="48"/>
    </row>
    <row r="14" spans="2:15" x14ac:dyDescent="0.2">
      <c r="B14" s="1"/>
      <c r="C14" s="1"/>
      <c r="D14" s="1"/>
      <c r="E14" s="1"/>
      <c r="F14" s="1"/>
      <c r="G14" s="1"/>
      <c r="H14" s="1"/>
      <c r="I14" s="1"/>
      <c r="J14" s="1"/>
      <c r="L14" s="100"/>
    </row>
    <row r="15" spans="2:15" x14ac:dyDescent="0.2">
      <c r="B15" s="24"/>
      <c r="C15" s="15"/>
      <c r="D15" s="15"/>
      <c r="E15" s="15"/>
      <c r="G15" s="15"/>
      <c r="H15" s="24"/>
      <c r="I15" s="24"/>
      <c r="J15" s="24"/>
      <c r="K15" s="54"/>
      <c r="L15" s="54"/>
    </row>
    <row r="16" spans="2:15" x14ac:dyDescent="0.2">
      <c r="B16" s="78" t="s">
        <v>232</v>
      </c>
      <c r="C16" s="80"/>
      <c r="D16" s="80"/>
      <c r="E16" s="80"/>
      <c r="F16" s="81"/>
      <c r="G16" s="80"/>
      <c r="H16" s="79"/>
      <c r="I16" s="79"/>
      <c r="J16" s="79"/>
      <c r="K16" s="54"/>
      <c r="L16" s="54"/>
    </row>
    <row r="17" spans="2:12" x14ac:dyDescent="0.2">
      <c r="B17" s="24"/>
      <c r="C17" s="15"/>
      <c r="D17" s="15"/>
      <c r="E17" s="112"/>
      <c r="F17" s="26"/>
      <c r="G17" s="15"/>
      <c r="H17" s="24"/>
      <c r="I17" s="24"/>
      <c r="J17" s="24"/>
      <c r="K17" s="54"/>
      <c r="L17" s="54"/>
    </row>
    <row r="18" spans="2:12" x14ac:dyDescent="0.2">
      <c r="B18" s="10" t="s">
        <v>186</v>
      </c>
      <c r="C18" s="11" t="s">
        <v>148</v>
      </c>
      <c r="D18" s="15"/>
      <c r="E18" s="112"/>
      <c r="F18" s="26"/>
      <c r="G18" s="24"/>
      <c r="H18" s="24"/>
      <c r="I18" s="24"/>
      <c r="J18" s="24"/>
      <c r="K18" s="54"/>
      <c r="L18" s="54"/>
    </row>
    <row r="19" spans="2:12" x14ac:dyDescent="0.2">
      <c r="B19" s="24" t="s">
        <v>149</v>
      </c>
      <c r="C19" s="33">
        <v>0.65</v>
      </c>
      <c r="D19" s="15"/>
      <c r="E19" s="47"/>
      <c r="F19" s="26"/>
      <c r="G19" s="24"/>
      <c r="H19" s="116"/>
      <c r="I19" s="24"/>
      <c r="J19" s="24"/>
      <c r="K19" s="54"/>
      <c r="L19" s="54"/>
    </row>
    <row r="20" spans="2:12" x14ac:dyDescent="0.2">
      <c r="B20" t="s">
        <v>27</v>
      </c>
      <c r="C20" s="32">
        <f>Inputs!B4</f>
        <v>6.0220000000000002</v>
      </c>
      <c r="D20" s="54"/>
      <c r="E20" s="76"/>
      <c r="F20" s="54"/>
      <c r="G20" s="54"/>
      <c r="H20" s="54"/>
      <c r="I20" s="54"/>
      <c r="J20" s="54"/>
      <c r="K20" s="54"/>
      <c r="L20" s="54"/>
    </row>
    <row r="21" spans="2:12" x14ac:dyDescent="0.2">
      <c r="B21" s="27" t="s">
        <v>150</v>
      </c>
      <c r="C21" s="28">
        <f>C20*C19</f>
        <v>3.9143000000000003</v>
      </c>
      <c r="D21" s="54"/>
      <c r="E21" s="76"/>
      <c r="F21" s="54"/>
      <c r="G21" s="54"/>
      <c r="H21" s="54"/>
      <c r="I21" s="54"/>
      <c r="J21" s="54"/>
      <c r="K21" s="54"/>
      <c r="L21" s="54"/>
    </row>
    <row r="22" spans="2:12" x14ac:dyDescent="0.2">
      <c r="B22" s="30" t="s">
        <v>231</v>
      </c>
      <c r="C22" s="31">
        <f>C26*C21</f>
        <v>1.9410638356164387</v>
      </c>
      <c r="D22" s="54"/>
      <c r="E22" s="76"/>
      <c r="F22" s="54"/>
      <c r="G22" s="54"/>
      <c r="H22" s="54"/>
      <c r="I22" s="54"/>
      <c r="J22" s="54"/>
      <c r="K22" s="54"/>
      <c r="L22" s="54"/>
    </row>
    <row r="23" spans="2:12" x14ac:dyDescent="0.2">
      <c r="D23" s="54"/>
      <c r="E23" s="76"/>
      <c r="F23" s="54"/>
      <c r="G23" s="54"/>
      <c r="H23" s="54"/>
      <c r="I23" s="54"/>
      <c r="J23" s="54"/>
      <c r="K23" s="54"/>
      <c r="L23" s="54"/>
    </row>
    <row r="24" spans="2:12" x14ac:dyDescent="0.2">
      <c r="B24" s="25" t="s">
        <v>151</v>
      </c>
      <c r="C24" s="34">
        <v>44105</v>
      </c>
      <c r="D24" s="54"/>
      <c r="E24" s="76"/>
      <c r="F24" s="54"/>
      <c r="G24" s="54"/>
      <c r="H24" s="54"/>
      <c r="I24" s="54"/>
      <c r="J24" s="54"/>
      <c r="K24" s="54"/>
      <c r="L24" s="54"/>
    </row>
    <row r="25" spans="2:12" x14ac:dyDescent="0.2">
      <c r="B25" s="25" t="s">
        <v>153</v>
      </c>
      <c r="C25" s="34">
        <v>44286</v>
      </c>
      <c r="D25" s="54"/>
      <c r="E25" s="76"/>
      <c r="F25" s="54"/>
      <c r="G25" s="54"/>
      <c r="H25" s="54"/>
      <c r="I25" s="54"/>
      <c r="J25" s="54"/>
      <c r="K25" s="54"/>
      <c r="L25" s="54"/>
    </row>
    <row r="26" spans="2:12" x14ac:dyDescent="0.2">
      <c r="B26" s="25" t="s">
        <v>152</v>
      </c>
      <c r="C26" s="29">
        <f>(C25-C24)/365</f>
        <v>0.49589041095890413</v>
      </c>
      <c r="D26" s="54"/>
      <c r="E26" s="76"/>
      <c r="F26" s="54"/>
      <c r="G26" s="54"/>
      <c r="H26" s="54"/>
      <c r="I26" s="54"/>
      <c r="J26" s="54"/>
      <c r="K26" s="54"/>
      <c r="L26" s="54"/>
    </row>
    <row r="27" spans="2:12" x14ac:dyDescent="0.2">
      <c r="B27" s="8"/>
      <c r="C27" s="8"/>
      <c r="D27" s="54"/>
      <c r="E27" s="76"/>
      <c r="F27" s="54"/>
      <c r="G27" s="54"/>
      <c r="H27" s="54"/>
      <c r="I27" s="54"/>
      <c r="J27" s="54"/>
      <c r="K27" s="54"/>
      <c r="L27" s="54"/>
    </row>
    <row r="28" spans="2:12" x14ac:dyDescent="0.2">
      <c r="B28" s="10" t="s">
        <v>188</v>
      </c>
      <c r="C28" s="11" t="s">
        <v>143</v>
      </c>
      <c r="D28" s="54"/>
      <c r="E28" s="75"/>
      <c r="F28" s="54"/>
      <c r="G28" s="54"/>
      <c r="H28" s="54"/>
      <c r="I28" s="54"/>
      <c r="J28" s="54"/>
      <c r="K28" s="54"/>
      <c r="L28" s="54"/>
    </row>
    <row r="29" spans="2:12" x14ac:dyDescent="0.2">
      <c r="B29" s="24" t="s">
        <v>154</v>
      </c>
      <c r="C29" s="33">
        <v>1.9</v>
      </c>
      <c r="D29" s="54"/>
      <c r="E29" s="77"/>
      <c r="F29" s="54"/>
      <c r="G29" s="54"/>
      <c r="H29" s="54"/>
      <c r="I29" s="54"/>
      <c r="J29" s="54"/>
      <c r="K29" s="54"/>
      <c r="L29" s="54"/>
    </row>
    <row r="30" spans="2:12" x14ac:dyDescent="0.2">
      <c r="B30" s="16" t="s">
        <v>27</v>
      </c>
      <c r="C30" s="35">
        <f>Inputs!$B$3</f>
        <v>6.4580000000000002</v>
      </c>
      <c r="D30" s="54"/>
      <c r="E30" s="54"/>
      <c r="F30" s="54"/>
      <c r="G30" s="54"/>
      <c r="H30" s="54"/>
      <c r="I30" s="54"/>
      <c r="J30" s="54"/>
      <c r="K30" s="54"/>
      <c r="L30" s="54"/>
    </row>
    <row r="31" spans="2:12" x14ac:dyDescent="0.2">
      <c r="B31" s="36" t="s">
        <v>230</v>
      </c>
      <c r="C31" s="37">
        <f>C30*C29</f>
        <v>12.270199999999999</v>
      </c>
      <c r="D31" s="54"/>
      <c r="E31" s="54"/>
      <c r="F31" s="54"/>
      <c r="G31" s="54"/>
      <c r="H31" s="54"/>
      <c r="I31" s="54"/>
      <c r="J31" s="54"/>
      <c r="K31" s="54"/>
      <c r="L31" s="54"/>
    </row>
    <row r="32" spans="2:12" s="38" customFormat="1" x14ac:dyDescent="0.2">
      <c r="B32" s="39"/>
      <c r="C32" s="40"/>
    </row>
    <row r="33" spans="2:12" x14ac:dyDescent="0.2">
      <c r="B33" s="10" t="s">
        <v>190</v>
      </c>
      <c r="C33" s="11" t="s">
        <v>143</v>
      </c>
      <c r="D33" s="54"/>
      <c r="E33" s="75"/>
      <c r="F33" s="54"/>
      <c r="G33" s="54"/>
      <c r="H33" s="54"/>
      <c r="I33" s="54"/>
      <c r="J33" s="54"/>
      <c r="K33" s="54"/>
      <c r="L33" s="54"/>
    </row>
    <row r="34" spans="2:12" x14ac:dyDescent="0.2">
      <c r="B34" s="24" t="s">
        <v>154</v>
      </c>
      <c r="C34" s="33">
        <v>561</v>
      </c>
      <c r="D34" s="54"/>
      <c r="E34" s="77"/>
      <c r="F34" s="54"/>
      <c r="G34" s="54"/>
      <c r="H34" s="54"/>
      <c r="I34" s="54"/>
      <c r="J34" s="54"/>
      <c r="K34" s="54"/>
      <c r="L34" s="54"/>
    </row>
    <row r="35" spans="2:12" x14ac:dyDescent="0.2">
      <c r="B35" s="16" t="s">
        <v>27</v>
      </c>
      <c r="C35" s="35">
        <f>Inputs!B6</f>
        <v>6.9199999999999998E-2</v>
      </c>
      <c r="D35" s="54"/>
      <c r="E35" s="54"/>
      <c r="F35" s="54"/>
      <c r="G35" s="54"/>
      <c r="H35" s="54"/>
      <c r="I35" s="54"/>
      <c r="J35" s="54"/>
      <c r="K35" s="54"/>
      <c r="L35" s="54"/>
    </row>
    <row r="36" spans="2:12" x14ac:dyDescent="0.2">
      <c r="B36" s="36" t="s">
        <v>230</v>
      </c>
      <c r="C36" s="37">
        <f>C35*C34</f>
        <v>38.821199999999997</v>
      </c>
      <c r="D36" s="54"/>
      <c r="E36" s="54"/>
      <c r="F36" s="54"/>
      <c r="G36" s="54"/>
      <c r="H36" s="54"/>
      <c r="I36" s="54"/>
      <c r="J36" s="54"/>
      <c r="K36" s="54"/>
      <c r="L36" s="54"/>
    </row>
    <row r="38" spans="2:12" x14ac:dyDescent="0.2">
      <c r="B38" s="78" t="s">
        <v>192</v>
      </c>
      <c r="C38" s="80"/>
      <c r="D38" s="80"/>
      <c r="E38" s="80"/>
      <c r="F38" s="81"/>
      <c r="G38" s="80"/>
      <c r="H38" s="79"/>
      <c r="I38" s="79"/>
      <c r="J38" s="79"/>
      <c r="K38" s="54"/>
      <c r="L38" s="54"/>
    </row>
    <row r="39" spans="2:12" s="54" customFormat="1" x14ac:dyDescent="0.2">
      <c r="B39" s="82"/>
      <c r="C39" s="15"/>
      <c r="D39" s="15"/>
      <c r="E39" s="15"/>
      <c r="F39" s="26"/>
      <c r="G39" s="15"/>
      <c r="H39" s="24"/>
      <c r="I39" s="24"/>
      <c r="J39" s="24"/>
    </row>
    <row r="40" spans="2:12" x14ac:dyDescent="0.2">
      <c r="B40" s="10" t="s">
        <v>184</v>
      </c>
      <c r="C40" s="11" t="s">
        <v>182</v>
      </c>
      <c r="D40" s="11" t="s">
        <v>180</v>
      </c>
      <c r="E40" s="11" t="s">
        <v>181</v>
      </c>
      <c r="F40" s="11" t="s">
        <v>183</v>
      </c>
    </row>
    <row r="41" spans="2:12" x14ac:dyDescent="0.2">
      <c r="B41" t="s">
        <v>158</v>
      </c>
      <c r="C41" s="49">
        <v>236.5</v>
      </c>
      <c r="D41" s="67">
        <f>'Rhipe Profit and Loss'!P11</f>
        <v>325.20100000000002</v>
      </c>
      <c r="E41">
        <v>273.10000000000002</v>
      </c>
      <c r="F41" s="49">
        <f>SUM(D41:E41)-C41</f>
        <v>361.80100000000004</v>
      </c>
    </row>
    <row r="42" spans="2:12" x14ac:dyDescent="0.2">
      <c r="B42" t="s">
        <v>159</v>
      </c>
      <c r="C42" s="49">
        <v>40.799999999999997</v>
      </c>
      <c r="D42" s="67">
        <f>'Rhipe Profit and Loss'!P13</f>
        <v>55.828000000000003</v>
      </c>
      <c r="E42">
        <v>46.8</v>
      </c>
      <c r="F42" s="49">
        <f t="shared" ref="F42:F43" si="4">SUM(D42:E42)-C42</f>
        <v>61.828000000000003</v>
      </c>
    </row>
    <row r="43" spans="2:12" x14ac:dyDescent="0.2">
      <c r="B43" t="s">
        <v>76</v>
      </c>
      <c r="C43" s="49">
        <v>9.6999999999999993</v>
      </c>
      <c r="D43" s="67">
        <f>'Rhipe Profit and Loss'!P61</f>
        <v>13.755000000000001</v>
      </c>
      <c r="E43">
        <v>13.2</v>
      </c>
      <c r="F43" s="49">
        <f t="shared" si="4"/>
        <v>17.254999999999999</v>
      </c>
    </row>
    <row r="44" spans="2:12" x14ac:dyDescent="0.2">
      <c r="B44" s="16" t="s">
        <v>229</v>
      </c>
      <c r="C44" s="68"/>
      <c r="D44" s="69"/>
      <c r="E44" s="16"/>
      <c r="F44" s="115">
        <v>2</v>
      </c>
    </row>
    <row r="45" spans="2:12" x14ac:dyDescent="0.2">
      <c r="B45" s="71" t="s">
        <v>115</v>
      </c>
      <c r="C45" s="72"/>
      <c r="D45" s="73"/>
      <c r="E45" s="71"/>
      <c r="F45" s="72">
        <f>SUM(F43:F44)</f>
        <v>19.254999999999999</v>
      </c>
    </row>
    <row r="47" spans="2:12" x14ac:dyDescent="0.2">
      <c r="B47" t="s">
        <v>185</v>
      </c>
    </row>
    <row r="48" spans="2:12" x14ac:dyDescent="0.2">
      <c r="B48" t="s">
        <v>187</v>
      </c>
    </row>
    <row r="49" spans="2:2" x14ac:dyDescent="0.2">
      <c r="B49" t="s">
        <v>189</v>
      </c>
    </row>
    <row r="50" spans="2:2" x14ac:dyDescent="0.2">
      <c r="B50" t="s">
        <v>191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B035-AE83-4E33-AA44-FBDED89E2404}">
  <sheetPr>
    <tabColor theme="4" tint="0.79998168889431442"/>
  </sheetPr>
  <dimension ref="B1:F29"/>
  <sheetViews>
    <sheetView showGridLines="0" workbookViewId="0">
      <selection activeCell="E27" sqref="A1:XFD1048576"/>
    </sheetView>
  </sheetViews>
  <sheetFormatPr defaultRowHeight="14.25" x14ac:dyDescent="0.2"/>
  <cols>
    <col min="1" max="1" width="2.75" customWidth="1"/>
    <col min="2" max="2" width="48.375" bestFit="1" customWidth="1"/>
    <col min="3" max="3" width="17.25" customWidth="1"/>
    <col min="4" max="4" width="2.625" customWidth="1"/>
    <col min="5" max="5" width="13.125" bestFit="1" customWidth="1"/>
  </cols>
  <sheetData>
    <row r="1" spans="2:5" s="57" customFormat="1" x14ac:dyDescent="0.2"/>
    <row r="2" spans="2:5" s="57" customFormat="1" x14ac:dyDescent="0.2">
      <c r="B2" s="51" t="s">
        <v>193</v>
      </c>
    </row>
    <row r="3" spans="2:5" s="57" customFormat="1" x14ac:dyDescent="0.2">
      <c r="B3" s="63"/>
    </row>
    <row r="4" spans="2:5" s="57" customFormat="1" x14ac:dyDescent="0.2"/>
    <row r="6" spans="2:5" x14ac:dyDescent="0.2">
      <c r="B6" s="51" t="s">
        <v>155</v>
      </c>
      <c r="C6" s="11"/>
    </row>
    <row r="7" spans="2:5" x14ac:dyDescent="0.2">
      <c r="B7" t="s">
        <v>156</v>
      </c>
      <c r="C7" s="105">
        <v>2.5</v>
      </c>
    </row>
    <row r="8" spans="2:5" x14ac:dyDescent="0.2">
      <c r="B8" t="s">
        <v>157</v>
      </c>
      <c r="C8" s="105">
        <v>161.07537600000001</v>
      </c>
    </row>
    <row r="9" spans="2:5" x14ac:dyDescent="0.2">
      <c r="B9" s="16" t="s">
        <v>243</v>
      </c>
      <c r="C9" s="106">
        <v>2.2662610000000001</v>
      </c>
    </row>
    <row r="10" spans="2:5" x14ac:dyDescent="0.2">
      <c r="B10" s="55" t="s">
        <v>251</v>
      </c>
      <c r="C10" s="64">
        <f>SUM(C8:C9)</f>
        <v>163.34163699999999</v>
      </c>
      <c r="E10" s="50"/>
    </row>
    <row r="11" spans="2:5" x14ac:dyDescent="0.2">
      <c r="E11" s="50"/>
    </row>
    <row r="12" spans="2:5" x14ac:dyDescent="0.2">
      <c r="B12" s="53" t="s">
        <v>252</v>
      </c>
      <c r="C12" s="113">
        <f>C10*C7</f>
        <v>408.35409249999998</v>
      </c>
      <c r="E12" s="50"/>
    </row>
    <row r="13" spans="2:5" x14ac:dyDescent="0.2">
      <c r="B13" s="54" t="s">
        <v>253</v>
      </c>
      <c r="C13" s="114">
        <f>C29</f>
        <v>-54</v>
      </c>
    </row>
    <row r="14" spans="2:5" x14ac:dyDescent="0.2">
      <c r="B14" s="52" t="s">
        <v>254</v>
      </c>
      <c r="C14" s="104">
        <f>SUM(C12:C13)</f>
        <v>354.35409249999998</v>
      </c>
    </row>
    <row r="15" spans="2:5" x14ac:dyDescent="0.2">
      <c r="B15" s="14"/>
      <c r="C15" s="95"/>
    </row>
    <row r="16" spans="2:5" x14ac:dyDescent="0.2">
      <c r="B16" s="53" t="s">
        <v>255</v>
      </c>
      <c r="C16" s="113">
        <f>C12*Inputs!$B$3</f>
        <v>2637.1507293649997</v>
      </c>
    </row>
    <row r="17" spans="2:6" x14ac:dyDescent="0.2">
      <c r="B17" s="54" t="s">
        <v>256</v>
      </c>
      <c r="C17" s="114">
        <f>C13*Inputs!$B$3</f>
        <v>-348.73200000000003</v>
      </c>
    </row>
    <row r="18" spans="2:6" x14ac:dyDescent="0.2">
      <c r="B18" s="52" t="s">
        <v>257</v>
      </c>
      <c r="C18" s="104">
        <f>C14*Inputs!$B$3</f>
        <v>2288.4187293649998</v>
      </c>
    </row>
    <row r="19" spans="2:6" x14ac:dyDescent="0.2">
      <c r="B19" s="14"/>
      <c r="C19" s="14"/>
    </row>
    <row r="20" spans="2:6" x14ac:dyDescent="0.2">
      <c r="B20" s="56" t="s">
        <v>244</v>
      </c>
    </row>
    <row r="21" spans="2:6" x14ac:dyDescent="0.2">
      <c r="B21" t="s">
        <v>258</v>
      </c>
      <c r="C21" s="49">
        <f>'Consenus data Factset'!C24</f>
        <v>22.6751</v>
      </c>
      <c r="F21" s="48"/>
    </row>
    <row r="22" spans="2:6" x14ac:dyDescent="0.2">
      <c r="B22" t="s">
        <v>259</v>
      </c>
      <c r="C22" s="49">
        <f>'Consenus data Factset'!D24</f>
        <v>28.220500000000001</v>
      </c>
    </row>
    <row r="24" spans="2:6" x14ac:dyDescent="0.2">
      <c r="B24" s="56" t="s">
        <v>242</v>
      </c>
      <c r="E24" s="49"/>
    </row>
    <row r="25" spans="2:6" x14ac:dyDescent="0.2">
      <c r="B25" t="s">
        <v>258</v>
      </c>
      <c r="C25" s="62">
        <f>C$14/C21</f>
        <v>15.627454454445624</v>
      </c>
    </row>
    <row r="26" spans="2:6" x14ac:dyDescent="0.2">
      <c r="B26" t="s">
        <v>259</v>
      </c>
      <c r="C26" s="62">
        <f>C$14/C22</f>
        <v>12.556619921688133</v>
      </c>
    </row>
    <row r="28" spans="2:6" x14ac:dyDescent="0.2">
      <c r="B28" s="51" t="s">
        <v>205</v>
      </c>
      <c r="C28" s="11" t="s">
        <v>206</v>
      </c>
    </row>
    <row r="29" spans="2:6" x14ac:dyDescent="0.2">
      <c r="B29" s="14" t="s">
        <v>228</v>
      </c>
      <c r="C29" s="70">
        <v>-54</v>
      </c>
      <c r="E29" t="s">
        <v>220</v>
      </c>
      <c r="F29" s="5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EA321-A088-4EF9-8E02-8DC17DFC147B}">
  <sheetPr>
    <tabColor theme="4" tint="0.79998168889431442"/>
  </sheetPr>
  <dimension ref="B1:J28"/>
  <sheetViews>
    <sheetView showGridLines="0" workbookViewId="0"/>
  </sheetViews>
  <sheetFormatPr defaultColWidth="9" defaultRowHeight="14.25" x14ac:dyDescent="0.2"/>
  <cols>
    <col min="1" max="1" width="2.625" style="5" customWidth="1"/>
    <col min="2" max="2" width="22.625" style="5" bestFit="1" customWidth="1"/>
    <col min="3" max="7" width="12.625" style="5" customWidth="1"/>
    <col min="8" max="8" width="2.625" style="5" customWidth="1"/>
    <col min="9" max="16384" width="9" style="5"/>
  </cols>
  <sheetData>
    <row r="1" spans="2:10" s="85" customFormat="1" x14ac:dyDescent="0.2"/>
    <row r="2" spans="2:10" s="85" customFormat="1" x14ac:dyDescent="0.2">
      <c r="B2" s="51" t="s">
        <v>207</v>
      </c>
    </row>
    <row r="3" spans="2:10" s="85" customFormat="1" x14ac:dyDescent="0.2">
      <c r="B3" s="63" t="s">
        <v>219</v>
      </c>
    </row>
    <row r="4" spans="2:10" s="85" customFormat="1" x14ac:dyDescent="0.2"/>
    <row r="5" spans="2:10" x14ac:dyDescent="0.2">
      <c r="C5" s="60"/>
    </row>
    <row r="6" spans="2:10" x14ac:dyDescent="0.2">
      <c r="B6" s="86" t="s">
        <v>58</v>
      </c>
      <c r="C6" s="87" t="s">
        <v>169</v>
      </c>
      <c r="D6" s="87" t="s">
        <v>168</v>
      </c>
      <c r="E6" s="87" t="s">
        <v>167</v>
      </c>
      <c r="F6" s="87" t="s">
        <v>166</v>
      </c>
      <c r="G6" s="87" t="s">
        <v>165</v>
      </c>
      <c r="I6" s="86" t="s">
        <v>170</v>
      </c>
      <c r="J6" s="21"/>
    </row>
    <row r="7" spans="2:10" x14ac:dyDescent="0.2">
      <c r="B7" s="88" t="s">
        <v>158</v>
      </c>
      <c r="C7" s="89">
        <v>63.3</v>
      </c>
      <c r="D7" s="89">
        <v>81</v>
      </c>
      <c r="E7" s="89">
        <v>105.14400000000001</v>
      </c>
      <c r="F7" s="90" t="s">
        <v>160</v>
      </c>
      <c r="G7" s="90" t="s">
        <v>160</v>
      </c>
    </row>
    <row r="8" spans="2:10" x14ac:dyDescent="0.2">
      <c r="B8" s="91" t="s">
        <v>164</v>
      </c>
      <c r="C8" s="92">
        <v>5.5</v>
      </c>
      <c r="D8" s="92">
        <v>6.8</v>
      </c>
      <c r="E8" s="92">
        <v>8.1999999999999993</v>
      </c>
      <c r="F8" s="93" t="s">
        <v>160</v>
      </c>
      <c r="G8" s="93" t="s">
        <v>160</v>
      </c>
    </row>
    <row r="9" spans="2:10" x14ac:dyDescent="0.2">
      <c r="B9" s="88" t="s">
        <v>163</v>
      </c>
      <c r="C9" s="89">
        <v>62</v>
      </c>
      <c r="D9" s="89">
        <v>93</v>
      </c>
      <c r="E9" s="89">
        <v>106</v>
      </c>
      <c r="F9" s="90" t="s">
        <v>160</v>
      </c>
      <c r="G9" s="90" t="s">
        <v>160</v>
      </c>
    </row>
    <row r="10" spans="2:10" x14ac:dyDescent="0.2">
      <c r="B10" s="91" t="s">
        <v>3</v>
      </c>
      <c r="C10" s="92">
        <v>17.399999999999999</v>
      </c>
      <c r="D10" s="92">
        <v>22.6</v>
      </c>
      <c r="E10" s="92">
        <v>28.35</v>
      </c>
      <c r="F10" s="93" t="s">
        <v>160</v>
      </c>
      <c r="G10" s="93" t="s">
        <v>160</v>
      </c>
    </row>
    <row r="11" spans="2:10" x14ac:dyDescent="0.2">
      <c r="B11" s="88" t="s">
        <v>162</v>
      </c>
      <c r="C11" s="89">
        <v>17.600000000000001</v>
      </c>
      <c r="D11" s="89">
        <v>23.7</v>
      </c>
      <c r="E11" s="89">
        <v>28.7</v>
      </c>
      <c r="F11" s="90" t="s">
        <v>160</v>
      </c>
      <c r="G11" s="90" t="s">
        <v>160</v>
      </c>
    </row>
    <row r="12" spans="2:10" x14ac:dyDescent="0.2">
      <c r="B12" s="91" t="s">
        <v>161</v>
      </c>
      <c r="C12" s="92">
        <v>15.9643</v>
      </c>
      <c r="D12" s="92">
        <v>21.513500000000001</v>
      </c>
      <c r="E12" s="92">
        <v>27.4328</v>
      </c>
      <c r="F12" s="93" t="s">
        <v>160</v>
      </c>
      <c r="G12" s="93" t="s">
        <v>160</v>
      </c>
    </row>
    <row r="13" spans="2:10" x14ac:dyDescent="0.2">
      <c r="C13" s="61"/>
      <c r="D13" s="61"/>
      <c r="E13" s="61"/>
      <c r="F13" s="61"/>
      <c r="G13" s="61"/>
    </row>
    <row r="14" spans="2:10" x14ac:dyDescent="0.2">
      <c r="B14" s="86" t="s">
        <v>58</v>
      </c>
      <c r="C14" s="87" t="s">
        <v>171</v>
      </c>
      <c r="D14" s="87" t="s">
        <v>172</v>
      </c>
      <c r="E14" s="87" t="s">
        <v>173</v>
      </c>
      <c r="F14" s="87" t="s">
        <v>174</v>
      </c>
      <c r="G14" s="87" t="s">
        <v>175</v>
      </c>
      <c r="I14" s="86" t="s">
        <v>246</v>
      </c>
      <c r="J14" s="21"/>
    </row>
    <row r="15" spans="2:10" x14ac:dyDescent="0.2">
      <c r="B15" s="91" t="s">
        <v>158</v>
      </c>
      <c r="C15" s="92">
        <v>72.222700000000003</v>
      </c>
      <c r="D15" s="92">
        <v>93.171000000000006</v>
      </c>
      <c r="E15" s="93" t="s">
        <v>160</v>
      </c>
      <c r="F15" s="93" t="s">
        <v>160</v>
      </c>
      <c r="G15" s="93" t="s">
        <v>160</v>
      </c>
    </row>
    <row r="16" spans="2:10" x14ac:dyDescent="0.2">
      <c r="B16" s="88" t="s">
        <v>164</v>
      </c>
      <c r="C16" s="89">
        <v>6.1553399999999998</v>
      </c>
      <c r="D16" s="89">
        <v>7.5057499999999999</v>
      </c>
      <c r="E16" s="90" t="s">
        <v>160</v>
      </c>
      <c r="F16" s="90" t="s">
        <v>160</v>
      </c>
      <c r="G16" s="90" t="s">
        <v>160</v>
      </c>
    </row>
    <row r="17" spans="2:7" x14ac:dyDescent="0.2">
      <c r="B17" s="91" t="s">
        <v>163</v>
      </c>
      <c r="C17" s="92">
        <v>77.627399999999994</v>
      </c>
      <c r="D17" s="92">
        <v>99.553399999999996</v>
      </c>
      <c r="E17" s="93" t="s">
        <v>160</v>
      </c>
      <c r="F17" s="93" t="s">
        <v>160</v>
      </c>
      <c r="G17" s="93" t="s">
        <v>160</v>
      </c>
    </row>
    <row r="18" spans="2:7" x14ac:dyDescent="0.2">
      <c r="B18" s="88" t="s">
        <v>3</v>
      </c>
      <c r="C18" s="89">
        <v>20.0214</v>
      </c>
      <c r="D18" s="89">
        <v>25.4986</v>
      </c>
      <c r="E18" s="90" t="s">
        <v>160</v>
      </c>
      <c r="F18" s="90" t="s">
        <v>160</v>
      </c>
      <c r="G18" s="90" t="s">
        <v>160</v>
      </c>
    </row>
    <row r="19" spans="2:7" x14ac:dyDescent="0.2">
      <c r="B19" s="91" t="s">
        <v>162</v>
      </c>
      <c r="C19" s="92">
        <v>20.6751</v>
      </c>
      <c r="D19" s="92">
        <v>26.220500000000001</v>
      </c>
      <c r="E19" s="93" t="s">
        <v>160</v>
      </c>
      <c r="F19" s="93" t="s">
        <v>160</v>
      </c>
      <c r="G19" s="93" t="s">
        <v>160</v>
      </c>
    </row>
    <row r="20" spans="2:7" x14ac:dyDescent="0.2">
      <c r="B20" s="88" t="s">
        <v>161</v>
      </c>
      <c r="C20" s="89">
        <v>18.761700000000001</v>
      </c>
      <c r="D20" s="89">
        <v>24.497499999999999</v>
      </c>
      <c r="E20" s="90" t="s">
        <v>160</v>
      </c>
      <c r="F20" s="90" t="s">
        <v>160</v>
      </c>
      <c r="G20" s="90" t="s">
        <v>160</v>
      </c>
    </row>
    <row r="22" spans="2:7" x14ac:dyDescent="0.2">
      <c r="B22" s="14" t="s">
        <v>247</v>
      </c>
      <c r="C22" s="83">
        <v>2</v>
      </c>
      <c r="D22" s="83">
        <v>2</v>
      </c>
    </row>
    <row r="24" spans="2:7" ht="15.75" x14ac:dyDescent="0.2">
      <c r="B24" s="52" t="s">
        <v>194</v>
      </c>
      <c r="C24" s="84">
        <f>SUM(C19,C22)</f>
        <v>22.6751</v>
      </c>
      <c r="D24" s="84">
        <f>SUM(D19,D22)</f>
        <v>28.220500000000001</v>
      </c>
    </row>
    <row r="27" spans="2:7" x14ac:dyDescent="0.2">
      <c r="B27" s="5" t="s">
        <v>245</v>
      </c>
    </row>
    <row r="28" spans="2:7" x14ac:dyDescent="0.2">
      <c r="B28" s="5" t="s">
        <v>260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2FBA-983E-450B-B477-D01EE5617BEE}">
  <sheetPr>
    <tabColor theme="4" tint="0.79998168889431442"/>
  </sheetPr>
  <dimension ref="B1:D23"/>
  <sheetViews>
    <sheetView showGridLines="0" workbookViewId="0">
      <selection activeCell="B25" sqref="A1:XFD1048576"/>
    </sheetView>
  </sheetViews>
  <sheetFormatPr defaultRowHeight="14.25" x14ac:dyDescent="0.2"/>
  <cols>
    <col min="1" max="1" width="2.75" customWidth="1"/>
    <col min="2" max="2" width="20.75" customWidth="1"/>
    <col min="3" max="3" width="9.75" customWidth="1"/>
  </cols>
  <sheetData>
    <row r="1" spans="2:3" s="57" customFormat="1" x14ac:dyDescent="0.2"/>
    <row r="2" spans="2:3" s="57" customFormat="1" x14ac:dyDescent="0.2">
      <c r="B2" s="51" t="s">
        <v>195</v>
      </c>
    </row>
    <row r="3" spans="2:3" s="57" customFormat="1" x14ac:dyDescent="0.2">
      <c r="B3" s="63"/>
    </row>
    <row r="4" spans="2:3" s="57" customFormat="1" x14ac:dyDescent="0.2"/>
    <row r="6" spans="2:3" x14ac:dyDescent="0.2">
      <c r="B6" s="51" t="s">
        <v>137</v>
      </c>
      <c r="C6" s="51"/>
    </row>
    <row r="7" spans="2:3" x14ac:dyDescent="0.2">
      <c r="B7" t="s">
        <v>140</v>
      </c>
      <c r="C7" s="107">
        <f>+SUM(C8:C9)</f>
        <v>61000</v>
      </c>
    </row>
    <row r="8" spans="2:3" ht="15.75" x14ac:dyDescent="0.2">
      <c r="B8" t="s">
        <v>208</v>
      </c>
      <c r="C8" s="107">
        <v>58000</v>
      </c>
    </row>
    <row r="9" spans="2:3" ht="15.75" x14ac:dyDescent="0.2">
      <c r="B9" t="s">
        <v>209</v>
      </c>
      <c r="C9" s="107">
        <v>3000</v>
      </c>
    </row>
    <row r="11" spans="2:3" x14ac:dyDescent="0.2">
      <c r="B11" s="51" t="s">
        <v>138</v>
      </c>
      <c r="C11" s="51"/>
    </row>
    <row r="12" spans="2:3" x14ac:dyDescent="0.2">
      <c r="B12" t="s">
        <v>140</v>
      </c>
      <c r="C12" s="107">
        <f>+SUM(C13:C14)</f>
        <v>2473</v>
      </c>
    </row>
    <row r="13" spans="2:3" ht="15.75" x14ac:dyDescent="0.2">
      <c r="B13" t="s">
        <v>208</v>
      </c>
      <c r="C13" s="107">
        <v>2000</v>
      </c>
    </row>
    <row r="14" spans="2:3" ht="15.75" x14ac:dyDescent="0.2">
      <c r="B14" t="s">
        <v>209</v>
      </c>
      <c r="C14" s="108">
        <v>473</v>
      </c>
    </row>
    <row r="16" spans="2:3" x14ac:dyDescent="0.2">
      <c r="B16" s="51" t="s">
        <v>139</v>
      </c>
      <c r="C16" s="51"/>
    </row>
    <row r="17" spans="2:4" x14ac:dyDescent="0.2">
      <c r="B17" t="s">
        <v>140</v>
      </c>
      <c r="C17">
        <f>+SUM(C18:C19)</f>
        <v>45</v>
      </c>
    </row>
    <row r="18" spans="2:4" ht="15.75" x14ac:dyDescent="0.2">
      <c r="B18" t="s">
        <v>208</v>
      </c>
      <c r="C18">
        <v>35</v>
      </c>
    </row>
    <row r="19" spans="2:4" ht="15.75" x14ac:dyDescent="0.2">
      <c r="B19" t="s">
        <v>209</v>
      </c>
      <c r="C19">
        <v>10</v>
      </c>
      <c r="D19" s="23"/>
    </row>
    <row r="21" spans="2:4" x14ac:dyDescent="0.2">
      <c r="B21" t="s">
        <v>210</v>
      </c>
    </row>
    <row r="22" spans="2:4" x14ac:dyDescent="0.2">
      <c r="B22" t="s">
        <v>211</v>
      </c>
    </row>
    <row r="23" spans="2:4" x14ac:dyDescent="0.2">
      <c r="B23" t="s">
        <v>212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4FC4-9599-4CC8-A3FF-75740C5AE009}">
  <sheetPr>
    <tabColor theme="4" tint="0.39997558519241921"/>
  </sheetPr>
  <dimension ref="A1"/>
  <sheetViews>
    <sheetView showGridLines="0" workbookViewId="0">
      <selection sqref="A1:XFD1048576"/>
    </sheetView>
  </sheetViews>
  <sheetFormatPr defaultRowHeight="14.25" x14ac:dyDescent="0.2"/>
  <sheetData>
    <row r="1" spans="1:1" x14ac:dyDescent="0.2">
      <c r="A1" s="1" t="s">
        <v>238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234E5-7111-4034-8188-3772C6DEBF37}">
  <sheetPr>
    <tabColor theme="4" tint="0.79998168889431442"/>
  </sheetPr>
  <dimension ref="B1:G35"/>
  <sheetViews>
    <sheetView showGridLines="0" workbookViewId="0">
      <selection activeCell="D13" sqref="D13"/>
    </sheetView>
  </sheetViews>
  <sheetFormatPr defaultRowHeight="14.25" x14ac:dyDescent="0.2"/>
  <cols>
    <col min="1" max="1" width="2.75" customWidth="1"/>
    <col min="2" max="2" width="25.75" customWidth="1"/>
    <col min="3" max="4" width="9.75" customWidth="1"/>
    <col min="5" max="5" width="2.75" customWidth="1"/>
    <col min="6" max="6" width="24.75" customWidth="1"/>
  </cols>
  <sheetData>
    <row r="1" spans="2:6" s="57" customFormat="1" x14ac:dyDescent="0.2"/>
    <row r="2" spans="2:6" s="57" customFormat="1" x14ac:dyDescent="0.2">
      <c r="B2" s="51" t="s">
        <v>198</v>
      </c>
    </row>
    <row r="3" spans="2:6" s="57" customFormat="1" x14ac:dyDescent="0.2">
      <c r="B3" s="63"/>
    </row>
    <row r="4" spans="2:6" s="57" customFormat="1" x14ac:dyDescent="0.2"/>
    <row r="6" spans="2:6" ht="15.6" customHeight="1" x14ac:dyDescent="0.2">
      <c r="B6" s="14" t="s">
        <v>134</v>
      </c>
    </row>
    <row r="7" spans="2:6" ht="13.9" customHeight="1" x14ac:dyDescent="0.2">
      <c r="B7" s="51" t="s">
        <v>26</v>
      </c>
      <c r="C7" s="59">
        <v>2020</v>
      </c>
      <c r="D7" s="98" t="s">
        <v>146</v>
      </c>
      <c r="F7" s="59" t="s">
        <v>213</v>
      </c>
    </row>
    <row r="8" spans="2:6" x14ac:dyDescent="0.2">
      <c r="B8" t="s">
        <v>133</v>
      </c>
      <c r="C8" s="50">
        <f>SUMIFS($C$16:$C$31,$F$16:$F$31,B8)</f>
        <v>1230.8430000000001</v>
      </c>
      <c r="D8" s="99">
        <f>+C8/SUM($C$8:$C$12)</f>
        <v>0.45113369837595524</v>
      </c>
    </row>
    <row r="9" spans="2:6" x14ac:dyDescent="0.2">
      <c r="B9" t="s">
        <v>18</v>
      </c>
      <c r="C9" s="50">
        <f t="shared" ref="C9:C12" si="0">SUMIFS($C$16:$C$31,$F$16:$F$31,B9)</f>
        <v>492.82499999999999</v>
      </c>
      <c r="D9" s="99">
        <f t="shared" ref="D9:D12" si="1">+C9/SUM($C$8:$C$12)</f>
        <v>0.18063226983630742</v>
      </c>
    </row>
    <row r="10" spans="2:6" x14ac:dyDescent="0.2">
      <c r="B10" t="s">
        <v>19</v>
      </c>
      <c r="C10" s="50">
        <f t="shared" si="0"/>
        <v>682.65909600000009</v>
      </c>
      <c r="D10" s="99">
        <f t="shared" si="1"/>
        <v>0.25021105267565913</v>
      </c>
    </row>
    <row r="11" spans="2:6" x14ac:dyDescent="0.2">
      <c r="B11" t="s">
        <v>20</v>
      </c>
      <c r="C11" s="50">
        <f t="shared" si="0"/>
        <v>317.49799999999999</v>
      </c>
      <c r="D11" s="99">
        <f t="shared" si="1"/>
        <v>0.11637068819253879</v>
      </c>
    </row>
    <row r="12" spans="2:6" x14ac:dyDescent="0.2">
      <c r="B12" t="s">
        <v>21</v>
      </c>
      <c r="C12" s="50">
        <f t="shared" si="0"/>
        <v>4.5079999999999956</v>
      </c>
      <c r="D12" s="99">
        <f t="shared" si="1"/>
        <v>1.6522909195395385E-3</v>
      </c>
    </row>
    <row r="13" spans="2:6" x14ac:dyDescent="0.2">
      <c r="B13" s="109" t="s">
        <v>114</v>
      </c>
      <c r="C13" s="110">
        <f>+SUM(C8:C12)</f>
        <v>2728.3330959999998</v>
      </c>
      <c r="D13" s="111">
        <f>+SUM(D8:D12)</f>
        <v>1.0000000000000002</v>
      </c>
    </row>
    <row r="15" spans="2:6" ht="15.6" customHeight="1" x14ac:dyDescent="0.2">
      <c r="B15" s="14" t="s">
        <v>196</v>
      </c>
    </row>
    <row r="16" spans="2:6" x14ac:dyDescent="0.2">
      <c r="B16" s="51" t="s">
        <v>26</v>
      </c>
      <c r="C16" s="59">
        <v>2020</v>
      </c>
      <c r="D16" s="98" t="s">
        <v>146</v>
      </c>
    </row>
    <row r="17" spans="2:7" x14ac:dyDescent="0.2">
      <c r="B17" t="s">
        <v>133</v>
      </c>
      <c r="C17" s="50">
        <f>1235.457-4.614</f>
        <v>1230.8430000000001</v>
      </c>
      <c r="D17" s="99">
        <f>+C17/SUM($C$17:$C$21)</f>
        <v>0.52539214150431579</v>
      </c>
      <c r="F17" s="94" t="s">
        <v>133</v>
      </c>
      <c r="G17" s="19"/>
    </row>
    <row r="18" spans="2:7" x14ac:dyDescent="0.2">
      <c r="B18" t="s">
        <v>18</v>
      </c>
      <c r="C18" s="50">
        <f>496.488-3.663</f>
        <v>492.82499999999999</v>
      </c>
      <c r="D18" s="99">
        <f t="shared" ref="D18:D21" si="2">+C18/SUM($C$17:$C$21)</f>
        <v>0.21036507672941587</v>
      </c>
      <c r="F18" s="94" t="s">
        <v>18</v>
      </c>
      <c r="G18" s="19"/>
    </row>
    <row r="19" spans="2:7" x14ac:dyDescent="0.2">
      <c r="B19" t="s">
        <v>19</v>
      </c>
      <c r="C19" s="50">
        <f>303.7-6.661</f>
        <v>297.03899999999999</v>
      </c>
      <c r="D19" s="99">
        <f t="shared" si="2"/>
        <v>0.12679273987039813</v>
      </c>
      <c r="F19" s="94" t="s">
        <v>19</v>
      </c>
      <c r="G19" s="19"/>
    </row>
    <row r="20" spans="2:7" x14ac:dyDescent="0.2">
      <c r="B20" t="s">
        <v>20</v>
      </c>
      <c r="C20" s="50">
        <f>318.483-0.985</f>
        <v>317.49799999999999</v>
      </c>
      <c r="D20" s="99">
        <f t="shared" si="2"/>
        <v>0.13552577716519268</v>
      </c>
      <c r="F20" s="94" t="s">
        <v>20</v>
      </c>
      <c r="G20" s="19"/>
    </row>
    <row r="21" spans="2:7" x14ac:dyDescent="0.2">
      <c r="B21" t="s">
        <v>21</v>
      </c>
      <c r="C21" s="50">
        <f>62.913-58.405</f>
        <v>4.5079999999999956</v>
      </c>
      <c r="D21" s="99">
        <f t="shared" si="2"/>
        <v>1.9242647306776358E-3</v>
      </c>
      <c r="F21" s="94" t="s">
        <v>21</v>
      </c>
      <c r="G21" s="19"/>
    </row>
    <row r="22" spans="2:7" x14ac:dyDescent="0.2">
      <c r="B22" s="109" t="s">
        <v>114</v>
      </c>
      <c r="C22" s="110">
        <f>+SUM(C17:C21)</f>
        <v>2342.7129999999997</v>
      </c>
      <c r="D22" s="111">
        <f>+SUM(D17:D21)</f>
        <v>1</v>
      </c>
      <c r="G22" s="19"/>
    </row>
    <row r="24" spans="2:7" ht="15.6" customHeight="1" x14ac:dyDescent="0.2">
      <c r="B24" s="14" t="s">
        <v>202</v>
      </c>
    </row>
    <row r="25" spans="2:7" x14ac:dyDescent="0.2">
      <c r="B25" s="51" t="s">
        <v>26</v>
      </c>
      <c r="C25" s="59">
        <v>2020</v>
      </c>
      <c r="D25" s="98" t="s">
        <v>146</v>
      </c>
    </row>
    <row r="26" spans="2:7" x14ac:dyDescent="0.2">
      <c r="B26" t="s">
        <v>214</v>
      </c>
      <c r="C26" s="96">
        <f>+C30*Inputs!$B$3</f>
        <v>385.6200960000001</v>
      </c>
      <c r="D26" s="99">
        <v>1</v>
      </c>
      <c r="F26" s="94" t="s">
        <v>19</v>
      </c>
      <c r="G26" s="20"/>
    </row>
    <row r="27" spans="2:7" x14ac:dyDescent="0.2">
      <c r="B27" s="109" t="s">
        <v>114</v>
      </c>
      <c r="C27" s="110">
        <f>+SUM(C26)</f>
        <v>385.6200960000001</v>
      </c>
      <c r="D27" s="111">
        <f>+SUM(D26)</f>
        <v>1</v>
      </c>
      <c r="G27" s="20"/>
    </row>
    <row r="28" spans="2:7" x14ac:dyDescent="0.2">
      <c r="C28" s="22"/>
    </row>
    <row r="29" spans="2:7" x14ac:dyDescent="0.2">
      <c r="B29" s="51" t="s">
        <v>58</v>
      </c>
      <c r="C29" s="59">
        <v>2020</v>
      </c>
      <c r="D29" s="98" t="s">
        <v>146</v>
      </c>
    </row>
    <row r="30" spans="2:7" x14ac:dyDescent="0.2">
      <c r="B30" t="s">
        <v>214</v>
      </c>
      <c r="C30" s="50">
        <v>59.712000000000018</v>
      </c>
      <c r="D30" s="99">
        <v>1</v>
      </c>
    </row>
    <row r="31" spans="2:7" x14ac:dyDescent="0.2">
      <c r="B31" s="109" t="s">
        <v>114</v>
      </c>
      <c r="C31" s="110">
        <f>+SUM(C30)</f>
        <v>59.712000000000018</v>
      </c>
      <c r="D31" s="111">
        <f>+SUM(D30)</f>
        <v>1</v>
      </c>
    </row>
    <row r="32" spans="2:7" x14ac:dyDescent="0.2">
      <c r="C32" s="22"/>
    </row>
    <row r="33" spans="2:3" x14ac:dyDescent="0.2">
      <c r="B33" s="13" t="s">
        <v>147</v>
      </c>
      <c r="C33" s="22"/>
    </row>
    <row r="34" spans="2:3" x14ac:dyDescent="0.2">
      <c r="B34" t="s">
        <v>215</v>
      </c>
    </row>
    <row r="35" spans="2:3" x14ac:dyDescent="0.2">
      <c r="B35" t="s">
        <v>216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7BA4-6CC9-4FD2-A525-6575654C96AE}">
  <sheetPr>
    <tabColor theme="4" tint="0.79998168889431442"/>
  </sheetPr>
  <dimension ref="B1:G35"/>
  <sheetViews>
    <sheetView showGridLines="0" workbookViewId="0">
      <selection activeCell="B35" sqref="A1:XFD1048576"/>
    </sheetView>
  </sheetViews>
  <sheetFormatPr defaultRowHeight="14.25" x14ac:dyDescent="0.2"/>
  <cols>
    <col min="1" max="1" width="2.75" customWidth="1"/>
    <col min="2" max="2" width="25.75" customWidth="1"/>
    <col min="3" max="4" width="9.75" customWidth="1"/>
    <col min="5" max="5" width="2.625" customWidth="1"/>
    <col min="6" max="6" width="24.75" bestFit="1" customWidth="1"/>
  </cols>
  <sheetData>
    <row r="1" spans="2:7" s="57" customFormat="1" x14ac:dyDescent="0.2"/>
    <row r="2" spans="2:7" s="57" customFormat="1" x14ac:dyDescent="0.2">
      <c r="B2" s="51" t="s">
        <v>199</v>
      </c>
    </row>
    <row r="3" spans="2:7" s="57" customFormat="1" x14ac:dyDescent="0.2">
      <c r="B3" s="63"/>
    </row>
    <row r="4" spans="2:7" s="57" customFormat="1" x14ac:dyDescent="0.2"/>
    <row r="6" spans="2:7" x14ac:dyDescent="0.2">
      <c r="B6" s="14" t="s">
        <v>134</v>
      </c>
    </row>
    <row r="7" spans="2:7" ht="15.75" x14ac:dyDescent="0.2">
      <c r="B7" s="51" t="s">
        <v>26</v>
      </c>
      <c r="C7" s="59">
        <v>2020</v>
      </c>
      <c r="D7" s="98" t="s">
        <v>146</v>
      </c>
      <c r="F7" s="59" t="s">
        <v>197</v>
      </c>
    </row>
    <row r="8" spans="2:7" x14ac:dyDescent="0.2">
      <c r="B8" t="s">
        <v>22</v>
      </c>
      <c r="C8" s="50">
        <f>SUMIFS($C$16:$C$31,$F$16:$F$31,B8)</f>
        <v>911.80499999999995</v>
      </c>
      <c r="D8" s="99">
        <f>+C8/SUM($C$8:$C$11)</f>
        <v>0.33419856297487804</v>
      </c>
    </row>
    <row r="9" spans="2:7" x14ac:dyDescent="0.2">
      <c r="B9" t="s">
        <v>23</v>
      </c>
      <c r="C9" s="50">
        <f t="shared" ref="C9:C11" si="0">SUMIFS($C$16:$C$31,$F$16:$F$31,B9)</f>
        <v>607.33518800000002</v>
      </c>
      <c r="D9" s="99">
        <f>+C9/SUM($C$8:$C$11)</f>
        <v>0.22260302046345151</v>
      </c>
    </row>
    <row r="10" spans="2:7" x14ac:dyDescent="0.2">
      <c r="B10" t="s">
        <v>24</v>
      </c>
      <c r="C10" s="50">
        <f t="shared" si="0"/>
        <v>450.18099999999998</v>
      </c>
      <c r="D10" s="99">
        <f>+C10/SUM($C$8:$C$11)</f>
        <v>0.1650022134980545</v>
      </c>
    </row>
    <row r="11" spans="2:7" x14ac:dyDescent="0.2">
      <c r="B11" s="16" t="s">
        <v>25</v>
      </c>
      <c r="C11" s="58">
        <f t="shared" si="0"/>
        <v>759.01190799999995</v>
      </c>
      <c r="D11" s="103">
        <f>+C11/SUM($C$8:$C$11)</f>
        <v>0.27819620306361598</v>
      </c>
    </row>
    <row r="12" spans="2:7" x14ac:dyDescent="0.2">
      <c r="B12" s="14" t="s">
        <v>114</v>
      </c>
      <c r="C12" s="95">
        <f>SUM(C8:C11)</f>
        <v>2728.3330959999998</v>
      </c>
      <c r="D12" s="101">
        <f>SUM(D8:D11)</f>
        <v>1</v>
      </c>
    </row>
    <row r="13" spans="2:7" x14ac:dyDescent="0.2">
      <c r="C13" s="50"/>
      <c r="D13" s="100"/>
    </row>
    <row r="14" spans="2:7" ht="15.75" x14ac:dyDescent="0.2">
      <c r="B14" s="14" t="s">
        <v>196</v>
      </c>
      <c r="C14" s="50"/>
      <c r="D14" s="100"/>
    </row>
    <row r="15" spans="2:7" x14ac:dyDescent="0.2">
      <c r="B15" s="51" t="s">
        <v>26</v>
      </c>
      <c r="C15" s="59">
        <v>2020</v>
      </c>
      <c r="D15" s="98" t="s">
        <v>146</v>
      </c>
      <c r="F15" s="38"/>
      <c r="G15" s="38"/>
    </row>
    <row r="16" spans="2:7" x14ac:dyDescent="0.2">
      <c r="B16" t="s">
        <v>22</v>
      </c>
      <c r="C16" s="50">
        <v>911.80499999999995</v>
      </c>
      <c r="D16" s="99">
        <f>+C16/SUM($C$16:$C$19)</f>
        <v>0.38920900682243187</v>
      </c>
      <c r="F16" s="94" t="s">
        <v>22</v>
      </c>
    </row>
    <row r="17" spans="2:6" x14ac:dyDescent="0.2">
      <c r="B17" t="s">
        <v>23</v>
      </c>
      <c r="C17" s="50">
        <v>325.21100000000001</v>
      </c>
      <c r="D17" s="99">
        <f t="shared" ref="D17:D19" si="1">+C17/SUM($C$16:$C$19)</f>
        <v>0.13881811387054241</v>
      </c>
      <c r="F17" s="94" t="s">
        <v>23</v>
      </c>
    </row>
    <row r="18" spans="2:6" x14ac:dyDescent="0.2">
      <c r="B18" t="s">
        <v>24</v>
      </c>
      <c r="C18" s="50">
        <v>450.18099999999998</v>
      </c>
      <c r="D18" s="99">
        <f t="shared" si="1"/>
        <v>0.19216224949449631</v>
      </c>
      <c r="F18" s="94" t="s">
        <v>24</v>
      </c>
    </row>
    <row r="19" spans="2:6" x14ac:dyDescent="0.2">
      <c r="B19" s="16" t="s">
        <v>25</v>
      </c>
      <c r="C19" s="58">
        <v>655.51599999999996</v>
      </c>
      <c r="D19" s="103">
        <f t="shared" si="1"/>
        <v>0.2798106298125293</v>
      </c>
      <c r="F19" s="94" t="s">
        <v>25</v>
      </c>
    </row>
    <row r="20" spans="2:6" x14ac:dyDescent="0.2">
      <c r="B20" s="14" t="s">
        <v>114</v>
      </c>
      <c r="C20" s="95">
        <f>SUM(C16:C19)</f>
        <v>2342.7130000000002</v>
      </c>
      <c r="D20" s="101">
        <f>SUM(D16:D19)</f>
        <v>1</v>
      </c>
    </row>
    <row r="21" spans="2:6" x14ac:dyDescent="0.2">
      <c r="C21" s="50"/>
      <c r="D21" s="99"/>
    </row>
    <row r="22" spans="2:6" ht="15.75" x14ac:dyDescent="0.2">
      <c r="B22" s="14" t="s">
        <v>202</v>
      </c>
      <c r="C22" s="50"/>
      <c r="D22" s="99"/>
    </row>
    <row r="23" spans="2:6" x14ac:dyDescent="0.2">
      <c r="B23" s="51" t="s">
        <v>26</v>
      </c>
      <c r="C23" s="59">
        <v>2020</v>
      </c>
      <c r="D23" s="98" t="s">
        <v>146</v>
      </c>
    </row>
    <row r="24" spans="2:6" x14ac:dyDescent="0.2">
      <c r="B24" t="s">
        <v>34</v>
      </c>
      <c r="C24" s="96">
        <f>C29*Inputs!$B$3</f>
        <v>282.12418800000006</v>
      </c>
      <c r="D24" s="100">
        <f>C24/$C$26</f>
        <v>0.73161173633440524</v>
      </c>
      <c r="F24" s="94" t="s">
        <v>23</v>
      </c>
    </row>
    <row r="25" spans="2:6" x14ac:dyDescent="0.2">
      <c r="B25" s="16" t="s">
        <v>35</v>
      </c>
      <c r="C25" s="97">
        <f>C30*Inputs!$B$3</f>
        <v>103.495908</v>
      </c>
      <c r="D25" s="102">
        <f t="shared" ref="D25:D26" si="2">C25/$C$26</f>
        <v>0.26838826366559482</v>
      </c>
      <c r="F25" s="94" t="s">
        <v>25</v>
      </c>
    </row>
    <row r="26" spans="2:6" x14ac:dyDescent="0.2">
      <c r="B26" s="14" t="s">
        <v>114</v>
      </c>
      <c r="C26" s="95">
        <f>C31*Inputs!$B$3</f>
        <v>385.62009600000005</v>
      </c>
      <c r="D26" s="101">
        <f t="shared" si="2"/>
        <v>1</v>
      </c>
    </row>
    <row r="27" spans="2:6" x14ac:dyDescent="0.2">
      <c r="B27" s="14"/>
      <c r="C27" s="95"/>
      <c r="D27" s="101"/>
    </row>
    <row r="28" spans="2:6" x14ac:dyDescent="0.2">
      <c r="B28" s="51" t="s">
        <v>58</v>
      </c>
      <c r="C28" s="59">
        <v>2020</v>
      </c>
      <c r="D28" s="98" t="s">
        <v>146</v>
      </c>
    </row>
    <row r="29" spans="2:6" x14ac:dyDescent="0.2">
      <c r="B29" t="s">
        <v>34</v>
      </c>
      <c r="C29" s="96">
        <f>'Rhipe Profit and Loss'!U67</f>
        <v>43.686000000000007</v>
      </c>
      <c r="D29" s="100">
        <f>+C29/SUM($C$29:$C$30)</f>
        <v>0.73161173633440524</v>
      </c>
    </row>
    <row r="30" spans="2:6" x14ac:dyDescent="0.2">
      <c r="B30" s="16" t="s">
        <v>35</v>
      </c>
      <c r="C30" s="97">
        <f>'Rhipe Profit and Loss'!U68</f>
        <v>16.026</v>
      </c>
      <c r="D30" s="102">
        <f>+C30/SUM($C$29:$C$30)</f>
        <v>0.26838826366559482</v>
      </c>
    </row>
    <row r="31" spans="2:6" x14ac:dyDescent="0.2">
      <c r="B31" s="14" t="s">
        <v>114</v>
      </c>
      <c r="C31" s="95">
        <f>'Rhipe Profit and Loss'!U69</f>
        <v>59.712000000000003</v>
      </c>
      <c r="D31" s="101">
        <f>SUM(D29:D30)</f>
        <v>1</v>
      </c>
    </row>
    <row r="32" spans="2:6" x14ac:dyDescent="0.2">
      <c r="C32" s="22"/>
    </row>
    <row r="33" spans="2:2" x14ac:dyDescent="0.2">
      <c r="B33" s="13" t="s">
        <v>147</v>
      </c>
    </row>
    <row r="34" spans="2:2" x14ac:dyDescent="0.2">
      <c r="B34" t="s">
        <v>215</v>
      </c>
    </row>
    <row r="35" spans="2:2" x14ac:dyDescent="0.2">
      <c r="B35" t="s">
        <v>201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Front page</vt:lpstr>
      <vt:lpstr>Inputs</vt:lpstr>
      <vt:lpstr>Combined LTM Financials</vt:lpstr>
      <vt:lpstr>Transaction overview</vt:lpstr>
      <vt:lpstr>Consenus data Factset</vt:lpstr>
      <vt:lpstr>Combined data</vt:lpstr>
      <vt:lpstr>Combined GP 2020--&gt;</vt:lpstr>
      <vt:lpstr>By geography</vt:lpstr>
      <vt:lpstr>By BA</vt:lpstr>
      <vt:lpstr>BY BA APAC &amp; MEA</vt:lpstr>
      <vt:lpstr>Rhipe Reported Figues--&gt;</vt:lpstr>
      <vt:lpstr>Rhipe Profit and Loss</vt:lpstr>
      <vt:lpstr>Rhipe Balance Sheet</vt:lpstr>
      <vt:lpstr>Rhipe 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2021-07-05T22:21:37Z</dcterms:created>
  <dcterms:modified xsi:type="dcterms:W3CDTF">2021-07-05T22:35:57Z</dcterms:modified>
  <cp:category/>
  <cp:contentStatus/>
</cp:coreProperties>
</file>